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9435" windowHeight="5475"/>
  </bookViews>
  <sheets>
    <sheet name="Naslovnica" sheetId="15" r:id="rId1"/>
    <sheet name="ProgI.Izmj2019" sheetId="3" r:id="rId2"/>
    <sheet name="NerCesLJ" sheetId="10" r:id="rId3"/>
    <sheet name="NerCesZ" sheetId="16" r:id="rId4"/>
    <sheet name="JavPov" sheetId="9" r:id="rId5"/>
    <sheet name="Odvod" sheetId="6" r:id="rId6"/>
    <sheet name="JavZelPov" sheetId="8" r:id="rId7"/>
    <sheet name="Groblja" sheetId="14" r:id="rId8"/>
    <sheet name="Prg_Čišć" sheetId="5" r:id="rId9"/>
    <sheet name="Prg_JavRas" sheetId="11" r:id="rId10"/>
    <sheet name="Rekapitulacija" sheetId="13" r:id="rId11"/>
  </sheets>
  <definedNames>
    <definedName name="_xlnm.Print_Area" localSheetId="7">Groblja!$A$1:$I$46</definedName>
    <definedName name="_xlnm.Print_Area" localSheetId="4">JavPov!$A$1:$I$39</definedName>
    <definedName name="_xlnm.Print_Area" localSheetId="6">JavZelPov!$A$1:$H$131</definedName>
    <definedName name="_xlnm.Print_Area" localSheetId="0">Naslovnica!$A$1:$H$48</definedName>
    <definedName name="_xlnm.Print_Area" localSheetId="2">NerCesLJ!$A$1:$H$44</definedName>
    <definedName name="_xlnm.Print_Area" localSheetId="3">NerCesZ!$A$1:$G$52</definedName>
    <definedName name="_xlnm.Print_Area" localSheetId="5">Odvod!$A$1:$J$44</definedName>
    <definedName name="_xlnm.Print_Area" localSheetId="8">Prg_Čišć!$A$1:$J$140</definedName>
    <definedName name="_xlnm.Print_Area" localSheetId="9">Prg_JavRas!$A$1:$I$35</definedName>
    <definedName name="_xlnm.Print_Area" localSheetId="1">ProgI.Izmj2019!$A$1:$J$33</definedName>
    <definedName name="_xlnm.Print_Area" localSheetId="10">Rekapitulacija!$A$1:$H$87</definedName>
  </definedNames>
  <calcPr calcId="124519"/>
</workbook>
</file>

<file path=xl/calcChain.xml><?xml version="1.0" encoding="utf-8"?>
<calcChain xmlns="http://schemas.openxmlformats.org/spreadsheetml/2006/main">
  <c r="G25" i="10"/>
  <c r="G32" i="14"/>
  <c r="G20" i="13"/>
  <c r="E20" i="10"/>
  <c r="H20" i="6"/>
  <c r="G21" i="8"/>
  <c r="I135" i="5"/>
  <c r="I136"/>
  <c r="G22" i="13"/>
  <c r="I134" i="5"/>
  <c r="G36" i="13"/>
  <c r="G19"/>
  <c r="G21"/>
  <c r="I126" i="5"/>
  <c r="G126"/>
  <c r="G22" i="14"/>
  <c r="D44" i="16"/>
  <c r="F35"/>
  <c r="E35"/>
  <c r="E125" i="5"/>
  <c r="E124"/>
  <c r="E123"/>
  <c r="E122"/>
  <c r="E121"/>
  <c r="E120"/>
  <c r="E119"/>
  <c r="E118"/>
  <c r="E117"/>
  <c r="E116"/>
  <c r="E115"/>
  <c r="E114"/>
  <c r="E113"/>
  <c r="E112"/>
  <c r="E111"/>
  <c r="E110"/>
  <c r="M16" i="16"/>
  <c r="E109" i="5"/>
  <c r="E108"/>
  <c r="E107"/>
  <c r="E106"/>
  <c r="E105"/>
  <c r="E104"/>
  <c r="E103"/>
  <c r="E102"/>
  <c r="E101"/>
  <c r="E100"/>
  <c r="E99"/>
  <c r="E98"/>
  <c r="E97"/>
  <c r="E96"/>
  <c r="E88"/>
  <c r="E87"/>
  <c r="E86"/>
  <c r="E77"/>
  <c r="E85"/>
  <c r="E84"/>
  <c r="E83"/>
  <c r="E82"/>
  <c r="E81"/>
  <c r="E80"/>
  <c r="E79"/>
  <c r="E78"/>
  <c r="E76"/>
  <c r="E75"/>
  <c r="E74"/>
  <c r="E73"/>
  <c r="E72"/>
  <c r="E71"/>
  <c r="E70"/>
  <c r="E69"/>
  <c r="I60"/>
  <c r="G20" i="10"/>
  <c r="G29"/>
  <c r="F48" i="16"/>
  <c r="F50"/>
  <c r="G17" i="13" s="1"/>
  <c r="G25" s="1"/>
  <c r="F43" i="16"/>
  <c r="F42"/>
  <c r="G17" i="9"/>
  <c r="G18" i="13"/>
  <c r="G28" i="14"/>
  <c r="F41" i="16"/>
  <c r="F40"/>
  <c r="F39"/>
  <c r="F38"/>
  <c r="F44"/>
  <c r="Q19"/>
  <c r="G33" i="13"/>
  <c r="G39"/>
  <c r="D34" i="16"/>
  <c r="D33"/>
  <c r="D32"/>
  <c r="D30"/>
  <c r="D29"/>
  <c r="D28"/>
  <c r="D24"/>
  <c r="D23"/>
  <c r="D26"/>
  <c r="D25"/>
  <c r="D22"/>
  <c r="D21"/>
  <c r="D31"/>
  <c r="D27"/>
  <c r="D20"/>
  <c r="D19"/>
  <c r="D18"/>
  <c r="D35"/>
  <c r="Q18"/>
  <c r="G25" i="14"/>
  <c r="G19"/>
  <c r="G88" i="8"/>
  <c r="G87"/>
  <c r="G84"/>
  <c r="G83"/>
  <c r="G82"/>
  <c r="G79"/>
  <c r="G78"/>
  <c r="G77"/>
  <c r="G74"/>
  <c r="G73"/>
  <c r="G72"/>
  <c r="G71"/>
  <c r="G42"/>
  <c r="G41"/>
  <c r="G40"/>
  <c r="G39"/>
  <c r="G19" i="11"/>
  <c r="G23" i="13"/>
  <c r="G98" i="8"/>
  <c r="G52"/>
  <c r="G53"/>
  <c r="G54"/>
  <c r="G55"/>
  <c r="G58"/>
  <c r="G59"/>
  <c r="G60"/>
  <c r="G63"/>
  <c r="G64"/>
  <c r="G67"/>
  <c r="G68"/>
  <c r="G69"/>
  <c r="G22"/>
  <c r="G23"/>
  <c r="G26"/>
  <c r="G27"/>
  <c r="G28"/>
  <c r="G29"/>
  <c r="G32"/>
  <c r="G33"/>
  <c r="G34"/>
  <c r="G35"/>
  <c r="G36"/>
  <c r="F17" i="6"/>
  <c r="I17"/>
  <c r="G17"/>
  <c r="H17"/>
  <c r="H40"/>
  <c r="F18"/>
  <c r="I18"/>
  <c r="G18"/>
  <c r="H18"/>
  <c r="F19"/>
  <c r="I19"/>
  <c r="G19"/>
  <c r="H19"/>
  <c r="F20"/>
  <c r="I20"/>
  <c r="G20"/>
  <c r="F21"/>
  <c r="I21"/>
  <c r="G21"/>
  <c r="H21"/>
  <c r="F22"/>
  <c r="I22"/>
  <c r="G22"/>
  <c r="H22"/>
  <c r="F23"/>
  <c r="I23"/>
  <c r="G23"/>
  <c r="H23"/>
  <c r="F24"/>
  <c r="I24"/>
  <c r="G24"/>
  <c r="H24"/>
  <c r="F25"/>
  <c r="I25"/>
  <c r="G25"/>
  <c r="H25"/>
  <c r="F26"/>
  <c r="I26"/>
  <c r="G26"/>
  <c r="H26"/>
  <c r="F27"/>
  <c r="I27"/>
  <c r="G27"/>
  <c r="H27"/>
  <c r="F28"/>
  <c r="I28"/>
  <c r="G28"/>
  <c r="H28"/>
  <c r="F29"/>
  <c r="I29"/>
  <c r="G29"/>
  <c r="H29"/>
  <c r="F30"/>
  <c r="I30"/>
  <c r="G30"/>
  <c r="H30"/>
  <c r="F31"/>
  <c r="I31"/>
  <c r="G31"/>
  <c r="H31"/>
  <c r="F32"/>
  <c r="I32"/>
  <c r="G32"/>
  <c r="H32"/>
  <c r="F33"/>
  <c r="I33"/>
  <c r="G33"/>
  <c r="H33"/>
  <c r="F34"/>
  <c r="I34"/>
  <c r="G34"/>
  <c r="H34"/>
  <c r="F35"/>
  <c r="I35"/>
  <c r="G35"/>
  <c r="H35"/>
  <c r="F36"/>
  <c r="I36"/>
  <c r="G36"/>
  <c r="H36"/>
  <c r="P36"/>
  <c r="F37"/>
  <c r="I37"/>
  <c r="G37"/>
  <c r="H37"/>
  <c r="F38"/>
  <c r="I38"/>
  <c r="G38"/>
  <c r="H38"/>
  <c r="F39"/>
  <c r="I39"/>
  <c r="G39"/>
  <c r="H39"/>
  <c r="D40"/>
  <c r="G40"/>
  <c r="E55" i="5"/>
  <c r="F55"/>
  <c r="I14"/>
  <c r="I55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8"/>
  <c r="I49"/>
  <c r="I50"/>
  <c r="I51"/>
  <c r="I52"/>
  <c r="I53"/>
  <c r="I54"/>
  <c r="F40" i="6"/>
  <c r="I40"/>
  <c r="E126" i="5"/>
  <c r="F49" i="16"/>
</calcChain>
</file>

<file path=xl/sharedStrings.xml><?xml version="1.0" encoding="utf-8"?>
<sst xmlns="http://schemas.openxmlformats.org/spreadsheetml/2006/main" count="901" uniqueCount="467">
  <si>
    <t>REDNI</t>
  </si>
  <si>
    <t>BROJ IZ</t>
  </si>
  <si>
    <t>N   A   Z   I   V</t>
  </si>
  <si>
    <t>DULJINA</t>
  </si>
  <si>
    <t>BROJ</t>
  </si>
  <si>
    <t>ODLUKE</t>
  </si>
  <si>
    <t>U L I C E</t>
  </si>
  <si>
    <t xml:space="preserve"> - u  m</t>
  </si>
  <si>
    <t xml:space="preserve"> - u  m2 </t>
  </si>
  <si>
    <t>tjedno</t>
  </si>
  <si>
    <t>godišnje</t>
  </si>
  <si>
    <t>godišnje - u m2</t>
  </si>
  <si>
    <t>1.1.</t>
  </si>
  <si>
    <t>Trg  Matice hrvatske</t>
  </si>
  <si>
    <t>20 x 30</t>
  </si>
  <si>
    <t xml:space="preserve"> </t>
  </si>
  <si>
    <t>1.2.</t>
  </si>
  <si>
    <t>Šetalište Stjepana Radića</t>
  </si>
  <si>
    <t>2.</t>
  </si>
  <si>
    <t>Ulica Ante Starčevića</t>
  </si>
  <si>
    <t>3.1.</t>
  </si>
  <si>
    <t>Ulica fra. Stjepana Vrljića</t>
  </si>
  <si>
    <t>Ulica Vladimira Nazora</t>
  </si>
  <si>
    <t>4.</t>
  </si>
  <si>
    <t>Ulica Dr. Josipa Mladinova</t>
  </si>
  <si>
    <t>5.</t>
  </si>
  <si>
    <t>Ulica kralja Tomislava</t>
  </si>
  <si>
    <t>6.</t>
  </si>
  <si>
    <t>Ulica jezeranska</t>
  </si>
  <si>
    <t>7.</t>
  </si>
  <si>
    <t>Ulica Petra Vrdoljaka</t>
  </si>
  <si>
    <t>8.</t>
  </si>
  <si>
    <t>Ulica Dinka Štambaka</t>
  </si>
  <si>
    <t>9.</t>
  </si>
  <si>
    <t>10.</t>
  </si>
  <si>
    <t>Ulica kralja Zvonimira</t>
  </si>
  <si>
    <t>11.</t>
  </si>
  <si>
    <t>Ulica Bruna Bušića</t>
  </si>
  <si>
    <t>12.</t>
  </si>
  <si>
    <t>Blajburška ulica</t>
  </si>
  <si>
    <t>13.</t>
  </si>
  <si>
    <t>Ulica I.G. Kovačića</t>
  </si>
  <si>
    <t>14.</t>
  </si>
  <si>
    <t>Ulica biskupa Paškala Vujčića</t>
  </si>
  <si>
    <t>15.</t>
  </si>
  <si>
    <t>Ulica biskupa Šimuna Milinovića</t>
  </si>
  <si>
    <t>16.</t>
  </si>
  <si>
    <t>Ulica Tina Ujevića</t>
  </si>
  <si>
    <t>17.</t>
  </si>
  <si>
    <t>Ulica Ivana Raosa</t>
  </si>
  <si>
    <t>18.</t>
  </si>
  <si>
    <t>19.</t>
  </si>
  <si>
    <t>Zagrebačka ulica</t>
  </si>
  <si>
    <t>20.</t>
  </si>
  <si>
    <t>Ulica Matije Gupca</t>
  </si>
  <si>
    <t>21.</t>
  </si>
  <si>
    <t>30 x 60</t>
  </si>
  <si>
    <t>22.</t>
  </si>
  <si>
    <t>Biokovska ulica</t>
  </si>
  <si>
    <t>23.</t>
  </si>
  <si>
    <t>Ulica Antuna Gustava Matoša</t>
  </si>
  <si>
    <t>24.</t>
  </si>
  <si>
    <t>Ulica Nikole Šubića Zrinskog</t>
  </si>
  <si>
    <t>25.</t>
  </si>
  <si>
    <t>26.</t>
  </si>
  <si>
    <t>27.</t>
  </si>
  <si>
    <t>28.</t>
  </si>
  <si>
    <t>29.</t>
  </si>
  <si>
    <t>30.</t>
  </si>
  <si>
    <t>31.</t>
  </si>
  <si>
    <t>Put Groblja</t>
  </si>
  <si>
    <t>32.</t>
  </si>
  <si>
    <t>Put Crvenog jezera</t>
  </si>
  <si>
    <t>33.</t>
  </si>
  <si>
    <t>34.</t>
  </si>
  <si>
    <t>Teslin prolaz</t>
  </si>
  <si>
    <t>35.</t>
  </si>
  <si>
    <t>Hasanaginičin prolaz</t>
  </si>
  <si>
    <t>36.</t>
  </si>
  <si>
    <t>Obrtnički prolaz</t>
  </si>
  <si>
    <t>37.</t>
  </si>
  <si>
    <t>Put tržnice</t>
  </si>
  <si>
    <t>38.</t>
  </si>
  <si>
    <t>Vinarski prolaz</t>
  </si>
  <si>
    <t>39.</t>
  </si>
  <si>
    <t>Ispod Volta</t>
  </si>
  <si>
    <t>40.</t>
  </si>
  <si>
    <t>41.</t>
  </si>
  <si>
    <t>44.</t>
  </si>
  <si>
    <t>Put Đirade</t>
  </si>
  <si>
    <t>Ulica Hrvatskog proljeća</t>
  </si>
  <si>
    <t>46.</t>
  </si>
  <si>
    <t>Prolaz Ivana Rendića</t>
  </si>
  <si>
    <t>U  K  U  P  N  O :</t>
  </si>
  <si>
    <t>GOD.BR.SLI</t>
  </si>
  <si>
    <t>SLIVNIKA</t>
  </si>
  <si>
    <t>ČIŠĆENJA</t>
  </si>
  <si>
    <t>U ulici B. Bušića  - kod stamb.  zgrada</t>
  </si>
  <si>
    <t>Ulica III Imotske bojne (ex Splitska ul.)</t>
  </si>
  <si>
    <t>SATI</t>
  </si>
  <si>
    <t>UKUPNO</t>
  </si>
  <si>
    <t>Trg Dr Franje Tuđmana (ex Imot. iselj.)</t>
  </si>
  <si>
    <t>ZA ČIŠĆE.</t>
  </si>
  <si>
    <t>Vrijeme čišć. 1sl/h =</t>
  </si>
  <si>
    <t>Cijena čišć. 1 slivnika =</t>
  </si>
  <si>
    <t>1 ČIŠĆ.</t>
  </si>
  <si>
    <t>1 ČIŠĆE.</t>
  </si>
  <si>
    <t>GODIŠ.</t>
  </si>
  <si>
    <t>POV.za POM</t>
  </si>
  <si>
    <t>Trg  Matice hrvatske *)</t>
  </si>
  <si>
    <t xml:space="preserve">  *)</t>
  </si>
  <si>
    <t>Površina umanjena poradi polugodišnjeg zakupa javno-prometnih površina,</t>
  </si>
  <si>
    <t>Ukupno</t>
  </si>
  <si>
    <t>Ulica Kralja Tomislava</t>
  </si>
  <si>
    <t xml:space="preserve">    1 SLIVNIKA</t>
  </si>
  <si>
    <t xml:space="preserve"> CIJENA ČIŠĆENJA</t>
  </si>
  <si>
    <t xml:space="preserve"> - ručno čišć. + utov.</t>
  </si>
  <si>
    <t xml:space="preserve"> - odvoz kolicima</t>
  </si>
  <si>
    <t xml:space="preserve"> - ispiranje vodom</t>
  </si>
  <si>
    <t>N   A   Z   I   V    U  L  I  C  E</t>
  </si>
  <si>
    <t>RED.</t>
  </si>
  <si>
    <t>PROGRAM ODRŽAVANJA OBJEKATA I UREĐAJA KOMUNALNE</t>
  </si>
  <si>
    <t>POVRŠ.</t>
  </si>
  <si>
    <t>BR. POMETANJA</t>
  </si>
  <si>
    <t>Šetalište Stjepana Radića  *)</t>
  </si>
  <si>
    <t>PREGLED MATERIJALNIH TROŠKOVA:</t>
  </si>
  <si>
    <t xml:space="preserve"> -  3  -</t>
  </si>
  <si>
    <t xml:space="preserve"> -  4  -</t>
  </si>
  <si>
    <t>1.  troškovi alata i sredstava za čišćenje, vreća i sl.</t>
  </si>
  <si>
    <t>2.  trošak odvoženja i deponiranja pometenog materijala</t>
  </si>
  <si>
    <t xml:space="preserve"> -  2  -</t>
  </si>
  <si>
    <t>U GRADU IMOTSKOM</t>
  </si>
  <si>
    <t>ULICA / OPIS POSLA</t>
  </si>
  <si>
    <t>izvr.</t>
  </si>
  <si>
    <t>količina</t>
  </si>
  <si>
    <t>UKUPNA</t>
  </si>
  <si>
    <t>CIJENA</t>
  </si>
  <si>
    <t>JED.</t>
  </si>
  <si>
    <t>MJ</t>
  </si>
  <si>
    <t>KOLI-</t>
  </si>
  <si>
    <t>ČINA</t>
  </si>
  <si>
    <t>1.</t>
  </si>
  <si>
    <t>ULICA N.Š. ZRINSKOG</t>
  </si>
  <si>
    <t>Godišnje održavanje živice</t>
  </si>
  <si>
    <t>Orezivanje rizičnih stabala</t>
  </si>
  <si>
    <t>Čišćenje od lišća i smeća</t>
  </si>
  <si>
    <t>ŠETALIŠTE S. RADIĆA</t>
  </si>
  <si>
    <t>Godišnje održavanje grmova</t>
  </si>
  <si>
    <t>Godišnje održavanje travnjaka</t>
  </si>
  <si>
    <t>ULICA ANTE STARČEVIĆA</t>
  </si>
  <si>
    <t>Održavanje žardinjera ispred zgr. Grada</t>
  </si>
  <si>
    <t>TRG DR. F. TUĐMANA (Eex. Imo. Is.)</t>
  </si>
  <si>
    <t>Održavanje i zalijevanje žardinjera</t>
  </si>
  <si>
    <t>ULICA BRUNA BUŠIĆA</t>
  </si>
  <si>
    <t>ULICA KRALJA TOMISLAVA</t>
  </si>
  <si>
    <t>Godišnje održavanje trave i raslinja</t>
  </si>
  <si>
    <t>ULICA IVANA RAOSA</t>
  </si>
  <si>
    <t>SPOMEN PARK NA TOPANI</t>
  </si>
  <si>
    <t>MUZEJ GRADA</t>
  </si>
  <si>
    <t>MRTVAČNICA KOD SV. ANTE</t>
  </si>
  <si>
    <t>GRADSKA KNJIŽNICA</t>
  </si>
  <si>
    <t>TRG MATICE HRVATSKE</t>
  </si>
  <si>
    <t>Čišćenje žardinjera od papira i smeća</t>
  </si>
  <si>
    <t>ULICA FRA STJEPANA VRLJIĆA</t>
  </si>
  <si>
    <t>m2</t>
  </si>
  <si>
    <t>kom</t>
  </si>
  <si>
    <t>3.</t>
  </si>
  <si>
    <t xml:space="preserve"> -  7  -</t>
  </si>
  <si>
    <t xml:space="preserve">kosidba, prehrana, podasijavanje i zalijevanje travnjaka, a poslovi održavanja cvjetnih površina obuhvaćaju </t>
  </si>
  <si>
    <t>zasadu, gnojidbu, zalijevanje, čišćenje od korova i možebitnu zaštitu cvijetnih nasada. Isto tako, pod</t>
  </si>
  <si>
    <t>navedeno održavanje spada i održavanje sustava za zalijevanje i reguliranje rada istog.</t>
  </si>
  <si>
    <t>Pod poslove održavanja zelenila podrazumjeva se obrezivanje stabala, grmova i živica, a po potrebi i prehranu</t>
  </si>
  <si>
    <t>i zaštitu zelenila.</t>
  </si>
  <si>
    <t xml:space="preserve"> -  8  -</t>
  </si>
  <si>
    <t xml:space="preserve"> -  9  -</t>
  </si>
  <si>
    <t xml:space="preserve"> - CIJENE ISKAZANE U KN</t>
  </si>
  <si>
    <t xml:space="preserve"> -  10  -</t>
  </si>
  <si>
    <t xml:space="preserve">Pod nerazvrstanim cestama podrazumjevaju se sve prometnice koje nisu kategorizirane (ulice, ceste, </t>
  </si>
  <si>
    <t>seoski putevi i sl.), a pod održavanjem istih podrazumjeva se poslovi održavanja kolnika, horizontalne i</t>
  </si>
  <si>
    <t>vertikalne prometne signalizacije i ostalih pripadajućih dijelova cesta (prometnica).</t>
  </si>
  <si>
    <t xml:space="preserve"> -  12  -</t>
  </si>
  <si>
    <t>NAZIV (Ulica,put) / OPIS POSLA</t>
  </si>
  <si>
    <t>VRSTA POSLA/OPIS TROŠKOVA</t>
  </si>
  <si>
    <t>Zamjena i popravak rasvjetnih tijela</t>
  </si>
  <si>
    <t>OZNAKA</t>
  </si>
  <si>
    <t>UKUPNO JAVNA RASVJETA:</t>
  </si>
  <si>
    <t xml:space="preserve">     UKUPNI TROŠKOVI (1-2):</t>
  </si>
  <si>
    <t>NAZIV PROGRAMA</t>
  </si>
  <si>
    <t>R E K A P I T U L A C I J A</t>
  </si>
  <si>
    <t>ODRŽAVANJA OBJEKATA I UREĐAJA KOMUNALNE</t>
  </si>
  <si>
    <r>
      <t>A.  RASHODI</t>
    </r>
    <r>
      <rPr>
        <sz val="11"/>
        <rFont val="Times New Roman"/>
        <family val="1"/>
        <charset val="238"/>
      </rPr>
      <t>:</t>
    </r>
  </si>
  <si>
    <t>B.  IZVORI SREDSTAVA:</t>
  </si>
  <si>
    <t>IZVORI SREDSTAVA</t>
  </si>
  <si>
    <t>Grad Imotski</t>
  </si>
  <si>
    <t>Komunalna naknada</t>
  </si>
  <si>
    <t>Nerazvrstane ceste, ulice, putovi …</t>
  </si>
  <si>
    <t>UKUPNO:</t>
  </si>
  <si>
    <t>Ostali popravci javnih površina</t>
  </si>
  <si>
    <t>UKUPNO J-P POVRŠINE:</t>
  </si>
  <si>
    <t>Vrijednost radova iz ovog Programa utvrđena je na temelju predviđenih količina i prosječnih cijena</t>
  </si>
  <si>
    <t>Konačna vrijednost svakog pojedinog objekta iz ovog Programa utvrdit će se na temelju stvarnih i</t>
  </si>
  <si>
    <t>Članak 10.</t>
  </si>
  <si>
    <t>Za realizaciju radova iz ovog Programa naredbodavac je gradonačelnik Grada Imotskog.</t>
  </si>
  <si>
    <t>Članak 11.</t>
  </si>
  <si>
    <t>koji nisu predviđeni ovim Programom prijedlog o uvrštenju u Program i realizaciju istih donosi, za svakog</t>
  </si>
  <si>
    <t>Članak 12.</t>
  </si>
  <si>
    <t>Predsjednik Gradskog vijeća</t>
  </si>
  <si>
    <t>Grada Imotskog</t>
  </si>
  <si>
    <t>ukupnih troškova održavanja.</t>
  </si>
  <si>
    <t>održavanja objekata i uređaja komunalne infrastrukture na području Grada Imotskog.</t>
  </si>
  <si>
    <t>Članak 1.</t>
  </si>
  <si>
    <t>Članak 2.</t>
  </si>
  <si>
    <t>Članak 3.</t>
  </si>
  <si>
    <t>Članak 4.</t>
  </si>
  <si>
    <t>Članak 5.</t>
  </si>
  <si>
    <t>Članak 6.</t>
  </si>
  <si>
    <t>Članak 7.</t>
  </si>
  <si>
    <t>Članak 8.</t>
  </si>
  <si>
    <t>Članak 13.</t>
  </si>
  <si>
    <t>Ukoliko se u tijeku realizacije ovog Programa pojavi opravdana potreba za održavanjem objekata</t>
  </si>
  <si>
    <t>Ovaj Program stupa na snagu osmog dana od dana objave i "Službenom glasniku Grada Imotskog"</t>
  </si>
  <si>
    <t>Članak 14.</t>
  </si>
  <si>
    <t>pojedinačno, Gradonačelnik Grada Imotskog.</t>
  </si>
  <si>
    <t>U K U P N O (1-41):</t>
  </si>
  <si>
    <t>Ostali izvori sredstava</t>
  </si>
  <si>
    <t>Članak 9.</t>
  </si>
  <si>
    <t>Imotskom, Vinjanima Donjim, Vinjanima Gornjim i Glavini Donjoj. Pod poslovima održavanja podrazumjevaju</t>
  </si>
  <si>
    <t xml:space="preserve">se poslovi održavanja grobalja u užem smislu ( grobne staze, stabla i zelenilo, potporni zidovi i sl.) i </t>
  </si>
  <si>
    <t>održavanja grobalja u širem smislu (mrtvačnica, parkirališta uz groblja, pomoćnih prostora i dr.)</t>
  </si>
  <si>
    <t>GROBLJE I OPIS TROŠKOVA</t>
  </si>
  <si>
    <t>Troškovi materijala za održavanje groblja</t>
  </si>
  <si>
    <t>Troškovi materijala za održavanje mrtvačnice</t>
  </si>
  <si>
    <t>Groblje Sv. Ante u Vinjanima Gornjim</t>
  </si>
  <si>
    <t>Groblje Sv. Roka u Vinjanima Donjim</t>
  </si>
  <si>
    <t>UKUPNO GROBLJA:</t>
  </si>
  <si>
    <t>Groblje Gospe od Anđela u Imotskom</t>
  </si>
  <si>
    <t>SPLITSKO-DALMATINSKA ŽUPANIJA</t>
  </si>
  <si>
    <t xml:space="preserve">      G R A D    I M O T S K I</t>
  </si>
  <si>
    <t>Gradsko vijeće</t>
  </si>
  <si>
    <t xml:space="preserve">     Imotski, </t>
  </si>
  <si>
    <t>P  R  O  G  R  A  M</t>
  </si>
  <si>
    <t>ODRŽAVANJA OBJEKATA I UREĐAJA</t>
  </si>
  <si>
    <t>KOMUNALNE INFRASTRUKTURE</t>
  </si>
  <si>
    <t xml:space="preserve">Predsjednik </t>
  </si>
  <si>
    <t>Gradskog vijeća</t>
  </si>
  <si>
    <t>R E P U B L I K A    H R V A T S K A</t>
  </si>
  <si>
    <t xml:space="preserve">  -  1  -</t>
  </si>
  <si>
    <t xml:space="preserve"> -  14  -</t>
  </si>
  <si>
    <t>izvršenja</t>
  </si>
  <si>
    <t>KOLIČINA</t>
  </si>
  <si>
    <t>MJERE</t>
  </si>
  <si>
    <t>Ručno</t>
  </si>
  <si>
    <t>Strojno</t>
  </si>
  <si>
    <t>1 ČIŠĆENJE:</t>
  </si>
  <si>
    <t xml:space="preserve"> - rad radnika: 51,00 x 12 x 10</t>
  </si>
  <si>
    <t>CIJENE:</t>
  </si>
  <si>
    <t xml:space="preserve"> - rad po m2</t>
  </si>
  <si>
    <t xml:space="preserve"> - rad stroja: 222,00 x 10</t>
  </si>
  <si>
    <t xml:space="preserve"> - stroj po m2</t>
  </si>
  <si>
    <t xml:space="preserve"> - nabavka soli: 2,20 x 2000</t>
  </si>
  <si>
    <t xml:space="preserve"> U k u p n o :</t>
  </si>
  <si>
    <t>S V E U K U P N O :</t>
  </si>
  <si>
    <t>Vinjani Donji</t>
  </si>
  <si>
    <t>Vinjani Gornji</t>
  </si>
  <si>
    <t>Glavina Gornja</t>
  </si>
  <si>
    <t>Izvanredno čišćenje</t>
  </si>
  <si>
    <t>IMOTSKI</t>
  </si>
  <si>
    <t>I.</t>
  </si>
  <si>
    <t>II.</t>
  </si>
  <si>
    <t>III.</t>
  </si>
  <si>
    <t>IV.</t>
  </si>
  <si>
    <t>U K U P N O ( I. - IV.):</t>
  </si>
  <si>
    <t xml:space="preserve">  POVRŠINA ZA 1 ČIŠĆENJE (m2)</t>
  </si>
  <si>
    <t>Blajburšla ulica</t>
  </si>
  <si>
    <t>Ulica Kralja Zvonimira</t>
  </si>
  <si>
    <t>Matije Gupca</t>
  </si>
  <si>
    <t>Ulica Kneza Branimira</t>
  </si>
  <si>
    <t>Ulica Fra Rajmunda Rudeža</t>
  </si>
  <si>
    <t xml:space="preserve">Biokovska ulica </t>
  </si>
  <si>
    <t>Ulica Hajduka Andrije Šimića</t>
  </si>
  <si>
    <t>Hercegovačka ulica</t>
  </si>
  <si>
    <t xml:space="preserve">Šetalište Stjepana Radića </t>
  </si>
  <si>
    <t>Trg Franje Tuđmana (ex Imotskih iselj.)</t>
  </si>
  <si>
    <t>Put Glavine</t>
  </si>
  <si>
    <t xml:space="preserve">31. </t>
  </si>
  <si>
    <t>Put groblja</t>
  </si>
  <si>
    <t>Put Bazane</t>
  </si>
  <si>
    <t>Ulica Virgila Perića</t>
  </si>
  <si>
    <t>42.</t>
  </si>
  <si>
    <t>Ulica Imotskih iseljenika (ex Osječka)</t>
  </si>
  <si>
    <t>43.</t>
  </si>
  <si>
    <t>Put jezerca</t>
  </si>
  <si>
    <t>45.</t>
  </si>
  <si>
    <t>Prolaz Milivoja Pauta</t>
  </si>
  <si>
    <t>47.</t>
  </si>
  <si>
    <t>Ulica Antuna Mihanovića</t>
  </si>
  <si>
    <t>48.</t>
  </si>
  <si>
    <t>Ulica Josipa Jovića</t>
  </si>
  <si>
    <t>3.a.</t>
  </si>
  <si>
    <t>1.a.</t>
  </si>
  <si>
    <t>Ulica Gojka Šuška</t>
  </si>
  <si>
    <t>49.</t>
  </si>
  <si>
    <t>Ulica Vlade Gotovca</t>
  </si>
  <si>
    <t>50.</t>
  </si>
  <si>
    <t>Ulica Branimira Anića</t>
  </si>
  <si>
    <t>51.</t>
  </si>
  <si>
    <t>Ulica Fra Silvestra Kutleše</t>
  </si>
  <si>
    <t>UKUPNO IMOTSKI (1 - 49):</t>
  </si>
  <si>
    <t xml:space="preserve"> -  15  -</t>
  </si>
  <si>
    <t>Grobna naknada</t>
  </si>
  <si>
    <t>Imotski</t>
  </si>
  <si>
    <t>Oznaka</t>
  </si>
  <si>
    <t>Broj</t>
  </si>
  <si>
    <t>N A S E LJ E</t>
  </si>
  <si>
    <t>UKUPNI IZNOS</t>
  </si>
  <si>
    <t>Iznos                   za 1 čišćenje</t>
  </si>
  <si>
    <t>Broj                  čišćenja</t>
  </si>
  <si>
    <t xml:space="preserve">3. </t>
  </si>
  <si>
    <t xml:space="preserve">1. </t>
  </si>
  <si>
    <t>3.a</t>
  </si>
  <si>
    <t>Održavanje vertikalne prom. signaliz.</t>
  </si>
  <si>
    <t>Održavanje horizontalne prom. signaliz.</t>
  </si>
  <si>
    <t>Groblje Glavini Donjoj</t>
  </si>
  <si>
    <t>Perica Tucak</t>
  </si>
  <si>
    <t>Na temelju Zakona o proračunu (N.N. br. 87/08, 136/12, 15/15) i članka 31. Statuta Grada Imotskog</t>
  </si>
  <si>
    <t>("Službeni glasnik Grada Imotskog" br. 2/09, 1/13,4/13, 5/16 –pročišćeni tekst i 2/17- ispravak) Gradsko</t>
  </si>
  <si>
    <t>Održavanje kolnika</t>
  </si>
  <si>
    <t>V.</t>
  </si>
  <si>
    <t>VI.</t>
  </si>
  <si>
    <t>Glavina Donja</t>
  </si>
  <si>
    <t>Medvidovića Draga</t>
  </si>
  <si>
    <t>Održavanje nogostupa i potpornih zidova</t>
  </si>
  <si>
    <t>Hrvatske ceste</t>
  </si>
  <si>
    <t>ZA 2019. GODINU</t>
  </si>
  <si>
    <t>ZA  RAZDOBLJE  01.01. - 31.12.2019. GODINE</t>
  </si>
  <si>
    <t xml:space="preserve">ZA  RAZDOBLJE  01.01. - 31.12.2019. GODINE </t>
  </si>
  <si>
    <t>ZA RAZDOBLJE 01.01. - 31.12.2019. GODINE</t>
  </si>
  <si>
    <t>Rashodi za usluge</t>
  </si>
  <si>
    <t>Parkirališta</t>
  </si>
  <si>
    <t>NC-05/19</t>
  </si>
  <si>
    <t>1. održavanje nerazvrstanih cesta</t>
  </si>
  <si>
    <t>2. održavanje javnih površina na kojima nije dopušten promet motornim vozilima</t>
  </si>
  <si>
    <t>3. održavanje građevina javne odvodnje oborinskih voda</t>
  </si>
  <si>
    <t>4. održavanje javnih zelenih površina</t>
  </si>
  <si>
    <t>U tabelarnom pregledu za Imotski naznačene su površine za ručno i strojno čišćenje snijega, s tim što je za</t>
  </si>
  <si>
    <t>naselje Imotski čišćenje snijega iskazano po pojedinim ulicama i ručno i strojno, a za ostala naselja samo strojno.</t>
  </si>
  <si>
    <t>Kako je snijeg rijedak na području Grada Imotskog to su i podaci za jedno čišćenje</t>
  </si>
  <si>
    <t>1. ODRŽAVANJA NERAZVRSTANIH CESTA</t>
  </si>
  <si>
    <t xml:space="preserve">         Radovi na održavanju nerazvrstanih cesta podrazumijevaju sve radove koje se obavljaju tijekom godine na nerazvrstanim cestama da bi iste bile u stanju prometne funkcionalnosti i sigurnosti. Posebno je iskazano čišćenje snijega poradi činjenice da je snijeg rijetka pojava na području Grada Imotskog, ali je za svaki slučaj potrebito predvidjeti takvu mogućnost.</t>
  </si>
  <si>
    <t xml:space="preserve">         Radovi na održavanju javnih površina na kojima nije dopušten promet motornih vozila obuhvaćaju sve zahvate na održavanje i popravci tih površina kojima se osigurava njihova stanje funkcionalne ispravnosti.</t>
  </si>
  <si>
    <t xml:space="preserve">        Radovi na održavanju građevina javne odvodnje oborinskih voda podrazumijeva se upravljanje i održavanje građevina koje služe prihvatu, odvodnji i ispuštanju oborinskih voda iz građevina i površina javne namjene, osim građevina u vlasništvu javnih isporučitelja vodnih usluga.</t>
  </si>
  <si>
    <t xml:space="preserve">         Radovi održavanja javnih zelenih površina su svi radovi kojima se javne zelene površine čiste, održavaju i obnavljaju, svo drveće i ukrasno grmlje obrezuju i zaštićuju, kao i  drugi poslovi potrebni za održavanje tih površina.</t>
  </si>
  <si>
    <t>5. održavanje groblja i krematorija unutar groblja</t>
  </si>
  <si>
    <t>6. održavanje čistoće javnih površina</t>
  </si>
  <si>
    <t>7. održavanje javne rasvjete.</t>
  </si>
  <si>
    <t xml:space="preserve">         Radovi održavanja groblja su svi radovi održavanje staza, putova, zelenih i drugih površina unutar groblja, kao i održavanje prostora i zgrada za obavljanje ispraćaja i ukopa pokojnika.</t>
  </si>
  <si>
    <t xml:space="preserve">         Radovi održavanja javne rasvjete obuhvaćaju upravljanje i održavanje instalacija javne rasvjete kojima se osigurava funkcionalna ispravnost javne rasvjete. U održavanje se uključuje i podmirivanje troškova električne energije, za rasvjetljavanje površina javne namjene.</t>
  </si>
  <si>
    <t>NC-01/19</t>
  </si>
  <si>
    <t>NC-02/19</t>
  </si>
  <si>
    <t>NC-03/19</t>
  </si>
  <si>
    <t>NC-04/19</t>
  </si>
  <si>
    <t>održavanja nerazvrstanih cesta stanju njihove ispravnosti i funkcionalnosti.</t>
  </si>
  <si>
    <t>strojno čišćenje snijega u ostalim naseljima na području Grada Imotskog.</t>
  </si>
  <si>
    <t>Čišćenje snijega sa nerazvrstanih cesta  ulica odnosi se na ručno i strojno čišćenje snijega u Imotskom, te za</t>
  </si>
  <si>
    <t>ODRŽAVANJE ČIŠTOĆE JAVNIH POVRŠINA</t>
  </si>
  <si>
    <t xml:space="preserve"> 1-17</t>
  </si>
  <si>
    <t>NA KOJIMA NIJE DOPUŠTEN PROMET MOTORNIM VOZILIMA</t>
  </si>
  <si>
    <t>ODRŽAVANJE JAVNIH POVRŠINA</t>
  </si>
  <si>
    <t xml:space="preserve">         Održavanje javnih površina na kojima nije dopušten promet motornih vozila obuhvaćaju sve zahvate na održavanju i popravcima tih površina u 2019. godini, kojima će se osigurati njihova ispravnost i funkcionalnost.</t>
  </si>
  <si>
    <t>JP-01/19</t>
  </si>
  <si>
    <t xml:space="preserve">ODRŽAVANJE GRAĐEVINA JAVNE ODVODNJE </t>
  </si>
  <si>
    <t xml:space="preserve"> OBORINSKIH VODA</t>
  </si>
  <si>
    <t xml:space="preserve"> -  5  -</t>
  </si>
  <si>
    <t xml:space="preserve">        Održavanjem građevina javne odvodnje oborinskih voda u 2019. godini osigurati će se prihvat, odvodnja i ispuštanju oborinskih voda iz građevina i površina javne namjene.</t>
  </si>
  <si>
    <t>te ispiranje slivnika vodom.</t>
  </si>
  <si>
    <t xml:space="preserve">      U strukturi cijene čišćenja uključeno je čišćenje slivnika, utovar i odvoz materijala od čišćenja,</t>
  </si>
  <si>
    <t xml:space="preserve"> -  6  -</t>
  </si>
  <si>
    <t>ODRŽAVANJE JAVNIH ZELENIH POVRŠINA</t>
  </si>
  <si>
    <t xml:space="preserve">        Održavanje javnih zelenih površina u u 2019. godini obuhvatit će poslove održavanje zelenih i</t>
  </si>
  <si>
    <t>i cvjetnih površina, te zelenila u gradu Imotskom. Pod poslove održavanja zalenih površina spada</t>
  </si>
  <si>
    <t>GR-01/19</t>
  </si>
  <si>
    <t>GR-02/19</t>
  </si>
  <si>
    <t>GR-03/19</t>
  </si>
  <si>
    <t>GR-04/19</t>
  </si>
  <si>
    <t>GR-05/19</t>
  </si>
  <si>
    <t>GR-06/19</t>
  </si>
  <si>
    <t>GR-07/19</t>
  </si>
  <si>
    <t>GR-08/19</t>
  </si>
  <si>
    <t>Održavanje grobalja u Gradu Imotskom za 2019. godinu obuhvaća poslove održavanja grobalja u</t>
  </si>
  <si>
    <t>ODRŽAVANJE GROBLJA</t>
  </si>
  <si>
    <t xml:space="preserve"> -  11  -</t>
  </si>
  <si>
    <t xml:space="preserve">        Održavanje čistoće podrazumijeva poslove pometanja, čišćenja i odvoženje otpada kao i poslove čišćenja snijega i leda sa javnih površina u Imotskom.</t>
  </si>
  <si>
    <t xml:space="preserve">        U slijedećem tabelarnom prikazu obuhvaćeni su troškovi pometanja, skupljanja i odvoza otpada sa javnih površina u 2019. godini</t>
  </si>
  <si>
    <t xml:space="preserve">       U slijedećem tabelarnom prikazu obuhvaćene su javne površine za čišćenje snijega i leda u  u 2019. godini.</t>
  </si>
  <si>
    <t>INFRASTRUKTURE  ZA 2019. GODINU</t>
  </si>
  <si>
    <t>UKUPNO IMOTSKI (1 - 50):</t>
  </si>
  <si>
    <t>ODRŽAVANJA JAVNE RASVJETE</t>
  </si>
  <si>
    <t xml:space="preserve">         Održavanja javne rasvjete obuhvaća sve radove upravljanja i održavanja instalacija javne rasvjete u 2019.godini  kojima se osigurati funkcionalna i ispravnost javne rasvjete u Gradu Imotskom. U održavanje se uključuje i podmirivanje troškova električne energije, za rasvjetljavanje površina javne namjene. </t>
  </si>
  <si>
    <t xml:space="preserve">         Planirani troškovi električne energije za rasvjetljavanje površina javne namjene dio su ukupnog održavanja javne rasvjete te su i oni prikazani u tabelarnom prikazu.</t>
  </si>
  <si>
    <t>JR-01/19</t>
  </si>
  <si>
    <t>Troškovi električne energije</t>
  </si>
  <si>
    <t>NC-2019</t>
  </si>
  <si>
    <t>Održavanje nerazvrstanih cesta</t>
  </si>
  <si>
    <t>Održavanje javnih površina na kojima nije dopušten promet motornim vozilima</t>
  </si>
  <si>
    <t>Održavanje građevina javne odvodnje oborinskih voda</t>
  </si>
  <si>
    <t>Održavanje javnih zelenih površina</t>
  </si>
  <si>
    <t>Održavanje groblja i krematorija unutar groblja</t>
  </si>
  <si>
    <t>Održavanje čistoće javnih površina</t>
  </si>
  <si>
    <t>Održavanje javne rasvjete.</t>
  </si>
  <si>
    <t>INFRASTRUKTURE</t>
  </si>
  <si>
    <t>JR-02/19</t>
  </si>
  <si>
    <t>JPP-2019</t>
  </si>
  <si>
    <t>OD-2019</t>
  </si>
  <si>
    <t>ZP-2019</t>
  </si>
  <si>
    <t>GR-2019</t>
  </si>
  <si>
    <t>ČIS-2019</t>
  </si>
  <si>
    <t>JR-2019</t>
  </si>
  <si>
    <t>UKUPNO (1-7):</t>
  </si>
  <si>
    <t xml:space="preserve"> -  13  -</t>
  </si>
  <si>
    <t>1.1. ODRŽAVANJE NERAZVRSTANIH CESTA - LJETNO</t>
  </si>
  <si>
    <t>1.2.  ODRŽAVANJE NERAZVRSTANIH CESTA - ZIMSKO</t>
  </si>
  <si>
    <t>KN-2019</t>
  </si>
  <si>
    <t>GN-2019</t>
  </si>
  <si>
    <t xml:space="preserve">UKUPNO ODRŽAVANJE NERAZVRSTANIH CESTA </t>
  </si>
  <si>
    <t>ODRŽAVANJE NERAZVRSTANIH CESTA - ZIMSKO</t>
  </si>
  <si>
    <t>ODRŽAVANJE NERAZVRSTANIH CESTA - LJETNO</t>
  </si>
  <si>
    <t>SVEUKUPNO (1.1. i 1.2.):</t>
  </si>
  <si>
    <t>UKUPNO ODRŽAVANJE ČIŠTOĆE JAVNIH POVRŠINA</t>
  </si>
  <si>
    <t>Pometanje, čišćenje i odvoz otpada</t>
  </si>
  <si>
    <t>Čišćenje snijega i leda</t>
  </si>
  <si>
    <t>SVEUKUPNO (1.-2.)</t>
  </si>
  <si>
    <t>godišnje-u m2</t>
  </si>
  <si>
    <t>UKUPNI TROŠKOVI ČIŠĆENJA SNIJEGA I LEDA U IMOTSKOM</t>
  </si>
  <si>
    <t>UKUPNO (1-3):</t>
  </si>
  <si>
    <t xml:space="preserve">363-01/19-01/ </t>
  </si>
  <si>
    <t xml:space="preserve"> URBROJ:</t>
  </si>
  <si>
    <t xml:space="preserve"> KLASA:</t>
  </si>
  <si>
    <t>2129/01-01-19-1.</t>
  </si>
  <si>
    <t xml:space="preserve">    . prosinca 2019. godine </t>
  </si>
  <si>
    <t>I. IZMJENE</t>
  </si>
  <si>
    <t>vijeće Grada Imotskog na      . sjednici održanoj dana          . prosinca 2019 . godine donosi</t>
  </si>
  <si>
    <t>Izmjenjeni Program održavanja komunalne infrastrukture grada Imotskog za  2019. godinu je cjeloviti program</t>
  </si>
  <si>
    <t xml:space="preserve">program koji u sebi obuhvaća, sukladno članku 22. Zakona o komunalnom gospodarstvu (NN,68/18), </t>
  </si>
  <si>
    <t>obavljanje komunalnih djelatnosti :</t>
  </si>
  <si>
    <t xml:space="preserve">         Radovi održavanja čistoće javnih površina su radovi ručnog i strojnog čišćenja i pranja površina javne namjene od otpada, snijega i leda, kao i postavljanje i čišćenje košarica za otpatke i uklanjanje otpada. Ovi radovi održavanja ne odnose se na javne ceste.</t>
  </si>
  <si>
    <t>Izmjenjeni Program održavanja nerazvrstanih cesta Gradu Imotskom za 2019. godinu obuhvaća poslove</t>
  </si>
  <si>
    <t>IZMJENE:</t>
  </si>
  <si>
    <t>Ukupno:</t>
  </si>
  <si>
    <t xml:space="preserve"> +</t>
  </si>
  <si>
    <t>NOVI IZNOS</t>
  </si>
  <si>
    <t>U K U P N O:</t>
  </si>
  <si>
    <t xml:space="preserve"> - materijalni rashodi</t>
  </si>
  <si>
    <t xml:space="preserve"> - usluge</t>
  </si>
  <si>
    <t>OK</t>
  </si>
  <si>
    <t>PLAN 2019.</t>
  </si>
  <si>
    <t>I.IZMJENA PLANA</t>
  </si>
  <si>
    <t xml:space="preserve"> - p r i j e d l o g</t>
  </si>
  <si>
    <t xml:space="preserve">KLASA: 363-01/19-01/ </t>
  </si>
  <si>
    <t>URBROJ: 2129/01-01-19-1.</t>
  </si>
  <si>
    <t>Imotski,       . prosinca 2019. godine</t>
  </si>
  <si>
    <t>UKUPNA CIJENA</t>
  </si>
  <si>
    <t>I. IZMJENE CIJENE</t>
  </si>
  <si>
    <t>JR-03/19</t>
  </si>
  <si>
    <t>Usluge održavanja javne rasvjete</t>
  </si>
  <si>
    <t>GR-09/19</t>
  </si>
  <si>
    <t>Usluge održavanja grobalja u Gradu Imotskom</t>
  </si>
  <si>
    <t>Rashodi za materijal</t>
  </si>
</sst>
</file>

<file path=xl/styles.xml><?xml version="1.0" encoding="utf-8"?>
<styleSheet xmlns="http://schemas.openxmlformats.org/spreadsheetml/2006/main">
  <fonts count="60">
    <font>
      <sz val="10"/>
      <name val="MS Sans Serif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8"/>
      <name val="Times New Roman"/>
      <family val="1"/>
      <charset val="238"/>
    </font>
    <font>
      <sz val="8.5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1"/>
      <name val="MS Sans Serif"/>
      <charset val="238"/>
    </font>
    <font>
      <sz val="14"/>
      <name val="MS Sans Serif"/>
      <charset val="238"/>
    </font>
    <font>
      <b/>
      <u/>
      <sz val="11"/>
      <name val="Times New Roman"/>
      <family val="1"/>
      <charset val="238"/>
    </font>
    <font>
      <sz val="11"/>
      <name val="Arial Narrow"/>
      <family val="2"/>
      <charset val="238"/>
    </font>
    <font>
      <u/>
      <sz val="11"/>
      <name val="Times New Roman"/>
      <family val="1"/>
      <charset val="238"/>
    </font>
    <font>
      <sz val="8"/>
      <name val="MS Sans Serif"/>
      <charset val="238"/>
    </font>
    <font>
      <b/>
      <sz val="12"/>
      <name val="MS Sans Serif"/>
      <charset val="238"/>
    </font>
    <font>
      <sz val="10"/>
      <name val="MS Sans Serif"/>
      <family val="2"/>
      <charset val="238"/>
    </font>
    <font>
      <b/>
      <sz val="11"/>
      <color indexed="16"/>
      <name val="Times New Roman"/>
      <family val="1"/>
      <charset val="238"/>
    </font>
    <font>
      <sz val="16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MS Sans Serif"/>
      <family val="2"/>
      <charset val="238"/>
    </font>
    <font>
      <sz val="11"/>
      <name val="MS Sans Serif"/>
      <family val="2"/>
      <charset val="238"/>
    </font>
    <font>
      <sz val="14"/>
      <name val="MS Sans Serif"/>
      <family val="2"/>
      <charset val="238"/>
    </font>
    <font>
      <sz val="12"/>
      <name val="MS Sans Serif"/>
      <charset val="238"/>
    </font>
    <font>
      <b/>
      <sz val="18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2"/>
      <name val="Arial"/>
      <family val="2"/>
      <charset val="238"/>
    </font>
    <font>
      <sz val="10.5"/>
      <name val="Times New Roman"/>
      <family val="1"/>
      <charset val="238"/>
    </font>
    <font>
      <b/>
      <sz val="10"/>
      <name val="MS Sans Serif"/>
      <charset val="238"/>
    </font>
    <font>
      <b/>
      <sz val="11"/>
      <name val="Arial Narrow"/>
      <family val="2"/>
      <charset val="238"/>
    </font>
    <font>
      <b/>
      <sz val="10"/>
      <name val="MS Sans Serif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sz val="11"/>
      <color rgb="FFC00000"/>
      <name val="Times New Roman"/>
      <family val="1"/>
      <charset val="238"/>
    </font>
    <font>
      <sz val="11"/>
      <color rgb="FF000099"/>
      <name val="Times New Roman"/>
      <family val="1"/>
      <charset val="238"/>
    </font>
    <font>
      <sz val="10"/>
      <color rgb="FF000099"/>
      <name val="Times New Roman"/>
      <family val="1"/>
      <charset val="238"/>
    </font>
    <font>
      <sz val="12"/>
      <color rgb="FF000099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u/>
      <sz val="11"/>
      <color rgb="FFC00000"/>
      <name val="Times New Roman"/>
      <family val="1"/>
      <charset val="238"/>
    </font>
    <font>
      <sz val="10"/>
      <color rgb="FFC00000"/>
      <name val="MS Sans Serif"/>
      <charset val="238"/>
    </font>
    <font>
      <sz val="10"/>
      <color rgb="FF000099"/>
      <name val="MS Sans Serif"/>
      <charset val="238"/>
    </font>
    <font>
      <sz val="10"/>
      <color rgb="FFC00000"/>
      <name val="Times New Roman"/>
      <family val="1"/>
      <charset val="238"/>
    </font>
    <font>
      <sz val="14"/>
      <color rgb="FFC00000"/>
      <name val="Times New Roman"/>
      <family val="1"/>
      <charset val="238"/>
    </font>
    <font>
      <sz val="11"/>
      <color rgb="FF0033CC"/>
      <name val="Times New Roman"/>
      <family val="1"/>
      <charset val="238"/>
    </font>
    <font>
      <b/>
      <sz val="12"/>
      <color rgb="FF414145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7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1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6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1" fillId="0" borderId="11" xfId="0" applyFont="1" applyFill="1" applyBorder="1"/>
    <xf numFmtId="0" fontId="1" fillId="0" borderId="10" xfId="0" applyFont="1" applyBorder="1" applyAlignment="1">
      <alignment horizontal="center"/>
    </xf>
    <xf numFmtId="16" fontId="13" fillId="0" borderId="0" xfId="0" applyNumberFormat="1" applyFont="1"/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3" fillId="0" borderId="11" xfId="0" applyFont="1" applyBorder="1"/>
    <xf numFmtId="0" fontId="2" fillId="0" borderId="14" xfId="0" applyFont="1" applyBorder="1" applyAlignment="1">
      <alignment horizontal="center"/>
    </xf>
    <xf numFmtId="0" fontId="11" fillId="0" borderId="15" xfId="0" applyFont="1" applyFill="1" applyBorder="1"/>
    <xf numFmtId="4" fontId="1" fillId="0" borderId="0" xfId="0" applyNumberFormat="1" applyFont="1" applyAlignment="1">
      <alignment horizontal="center"/>
    </xf>
    <xf numFmtId="0" fontId="7" fillId="0" borderId="16" xfId="0" applyFont="1" applyBorder="1" applyAlignment="1">
      <alignment horizontal="right"/>
    </xf>
    <xf numFmtId="4" fontId="7" fillId="0" borderId="17" xfId="0" applyNumberFormat="1" applyFont="1" applyBorder="1" applyAlignment="1">
      <alignment horizontal="center"/>
    </xf>
    <xf numFmtId="0" fontId="13" fillId="0" borderId="0" xfId="0" applyFont="1"/>
    <xf numFmtId="3" fontId="3" fillId="0" borderId="0" xfId="0" applyNumberFormat="1" applyFont="1" applyBorder="1"/>
    <xf numFmtId="0" fontId="14" fillId="0" borderId="0" xfId="0" applyFont="1" applyBorder="1"/>
    <xf numFmtId="4" fontId="14" fillId="0" borderId="0" xfId="0" applyNumberFormat="1" applyFont="1" applyBorder="1" applyAlignment="1">
      <alignment horizontal="center"/>
    </xf>
    <xf numFmtId="0" fontId="14" fillId="0" borderId="0" xfId="0" applyFont="1"/>
    <xf numFmtId="0" fontId="2" fillId="0" borderId="10" xfId="0" applyFont="1" applyBorder="1" applyAlignment="1">
      <alignment horizontal="center"/>
    </xf>
    <xf numFmtId="0" fontId="2" fillId="0" borderId="7" xfId="0" applyFont="1" applyBorder="1"/>
    <xf numFmtId="0" fontId="15" fillId="0" borderId="11" xfId="0" applyFont="1" applyBorder="1"/>
    <xf numFmtId="0" fontId="2" fillId="0" borderId="15" xfId="0" applyFont="1" applyBorder="1"/>
    <xf numFmtId="0" fontId="2" fillId="0" borderId="13" xfId="0" applyFont="1" applyBorder="1" applyAlignment="1">
      <alignment horizontal="center"/>
    </xf>
    <xf numFmtId="0" fontId="15" fillId="0" borderId="11" xfId="0" applyFont="1" applyFill="1" applyBorder="1"/>
    <xf numFmtId="0" fontId="2" fillId="0" borderId="13" xfId="0" applyFont="1" applyFill="1" applyBorder="1" applyAlignment="1">
      <alignment horizontal="center"/>
    </xf>
    <xf numFmtId="0" fontId="1" fillId="0" borderId="0" xfId="0" applyFont="1" applyFill="1"/>
    <xf numFmtId="0" fontId="11" fillId="0" borderId="15" xfId="0" applyFont="1" applyBorder="1"/>
    <xf numFmtId="0" fontId="2" fillId="0" borderId="18" xfId="0" applyFont="1" applyBorder="1"/>
    <xf numFmtId="0" fontId="2" fillId="0" borderId="19" xfId="0" applyFont="1" applyBorder="1"/>
    <xf numFmtId="0" fontId="11" fillId="0" borderId="0" xfId="0" applyFont="1" applyFill="1" applyBorder="1"/>
    <xf numFmtId="0" fontId="2" fillId="0" borderId="20" xfId="0" applyFont="1" applyFill="1" applyBorder="1" applyAlignment="1">
      <alignment horizontal="center"/>
    </xf>
    <xf numFmtId="0" fontId="11" fillId="0" borderId="21" xfId="0" applyFont="1" applyFill="1" applyBorder="1"/>
    <xf numFmtId="0" fontId="2" fillId="0" borderId="8" xfId="0" applyFont="1" applyBorder="1"/>
    <xf numFmtId="0" fontId="4" fillId="0" borderId="0" xfId="0" applyFont="1" applyBorder="1"/>
    <xf numFmtId="4" fontId="1" fillId="0" borderId="0" xfId="0" applyNumberFormat="1" applyFont="1" applyBorder="1"/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16" fontId="15" fillId="0" borderId="23" xfId="0" applyNumberFormat="1" applyFont="1" applyBorder="1"/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5" fillId="0" borderId="27" xfId="0" applyFont="1" applyBorder="1"/>
    <xf numFmtId="0" fontId="11" fillId="0" borderId="23" xfId="0" applyFont="1" applyBorder="1"/>
    <xf numFmtId="0" fontId="2" fillId="0" borderId="23" xfId="0" applyFont="1" applyBorder="1"/>
    <xf numFmtId="3" fontId="2" fillId="0" borderId="23" xfId="0" applyNumberFormat="1" applyFont="1" applyBorder="1"/>
    <xf numFmtId="0" fontId="2" fillId="0" borderId="0" xfId="0" applyFont="1" applyBorder="1" applyAlignment="1">
      <alignment horizontal="center"/>
    </xf>
    <xf numFmtId="0" fontId="11" fillId="0" borderId="0" xfId="0" applyFont="1" applyBorder="1"/>
    <xf numFmtId="0" fontId="2" fillId="0" borderId="0" xfId="0" applyFont="1" applyBorder="1"/>
    <xf numFmtId="3" fontId="2" fillId="0" borderId="0" xfId="0" applyNumberFormat="1" applyFont="1" applyBorder="1"/>
    <xf numFmtId="0" fontId="2" fillId="0" borderId="28" xfId="0" applyFont="1" applyBorder="1" applyAlignment="1">
      <alignment horizontal="center"/>
    </xf>
    <xf numFmtId="0" fontId="1" fillId="0" borderId="29" xfId="0" applyFont="1" applyBorder="1"/>
    <xf numFmtId="3" fontId="4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18" fillId="0" borderId="0" xfId="0" applyFont="1"/>
    <xf numFmtId="0" fontId="4" fillId="0" borderId="0" xfId="0" applyFont="1"/>
    <xf numFmtId="0" fontId="6" fillId="0" borderId="0" xfId="0" applyFont="1"/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2" fillId="0" borderId="33" xfId="0" applyFont="1" applyBorder="1"/>
    <xf numFmtId="0" fontId="2" fillId="0" borderId="34" xfId="0" applyFont="1" applyBorder="1"/>
    <xf numFmtId="0" fontId="20" fillId="0" borderId="34" xfId="0" applyFont="1" applyBorder="1"/>
    <xf numFmtId="0" fontId="2" fillId="0" borderId="10" xfId="0" applyFont="1" applyBorder="1"/>
    <xf numFmtId="0" fontId="20" fillId="0" borderId="8" xfId="0" applyFont="1" applyBorder="1"/>
    <xf numFmtId="16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" fontId="2" fillId="0" borderId="0" xfId="0" applyNumberFormat="1" applyFont="1" applyBorder="1"/>
    <xf numFmtId="4" fontId="2" fillId="0" borderId="12" xfId="0" applyNumberFormat="1" applyFont="1" applyBorder="1"/>
    <xf numFmtId="0" fontId="9" fillId="0" borderId="35" xfId="0" applyFont="1" applyBorder="1" applyAlignment="1">
      <alignment horizontal="center"/>
    </xf>
    <xf numFmtId="0" fontId="18" fillId="0" borderId="7" xfId="0" applyFont="1" applyBorder="1"/>
    <xf numFmtId="0" fontId="2" fillId="0" borderId="36" xfId="0" applyFont="1" applyBorder="1"/>
    <xf numFmtId="0" fontId="4" fillId="0" borderId="17" xfId="0" applyFont="1" applyBorder="1"/>
    <xf numFmtId="0" fontId="26" fillId="0" borderId="0" xfId="0" applyFont="1"/>
    <xf numFmtId="0" fontId="26" fillId="0" borderId="7" xfId="0" applyFont="1" applyBorder="1"/>
    <xf numFmtId="0" fontId="26" fillId="0" borderId="34" xfId="0" applyFon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3" fillId="0" borderId="0" xfId="0" applyFont="1"/>
    <xf numFmtId="0" fontId="9" fillId="0" borderId="37" xfId="0" applyFont="1" applyBorder="1" applyAlignment="1">
      <alignment horizontal="center"/>
    </xf>
    <xf numFmtId="4" fontId="4" fillId="0" borderId="0" xfId="0" applyNumberFormat="1" applyFont="1" applyBorder="1"/>
    <xf numFmtId="0" fontId="5" fillId="0" borderId="0" xfId="0" applyFont="1" applyBorder="1"/>
    <xf numFmtId="0" fontId="0" fillId="0" borderId="0" xfId="0" applyBorder="1"/>
    <xf numFmtId="0" fontId="19" fillId="0" borderId="37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28" xfId="0" applyBorder="1" applyAlignment="1">
      <alignment horizontal="center"/>
    </xf>
    <xf numFmtId="4" fontId="2" fillId="0" borderId="37" xfId="0" applyNumberFormat="1" applyFont="1" applyBorder="1"/>
    <xf numFmtId="4" fontId="12" fillId="0" borderId="37" xfId="0" applyNumberFormat="1" applyFont="1" applyBorder="1"/>
    <xf numFmtId="4" fontId="12" fillId="0" borderId="0" xfId="0" applyNumberFormat="1" applyFont="1" applyBorder="1"/>
    <xf numFmtId="0" fontId="4" fillId="0" borderId="37" xfId="0" applyFont="1" applyBorder="1"/>
    <xf numFmtId="4" fontId="5" fillId="0" borderId="0" xfId="0" applyNumberFormat="1" applyFont="1" applyBorder="1"/>
    <xf numFmtId="4" fontId="24" fillId="0" borderId="0" xfId="0" applyNumberFormat="1" applyFont="1" applyBorder="1"/>
    <xf numFmtId="0" fontId="2" fillId="0" borderId="38" xfId="0" applyFont="1" applyBorder="1"/>
    <xf numFmtId="0" fontId="2" fillId="0" borderId="5" xfId="0" applyFont="1" applyBorder="1"/>
    <xf numFmtId="0" fontId="0" fillId="0" borderId="0" xfId="0" applyBorder="1" applyAlignment="1">
      <alignment horizontal="center"/>
    </xf>
    <xf numFmtId="0" fontId="20" fillId="0" borderId="7" xfId="0" applyFont="1" applyBorder="1"/>
    <xf numFmtId="0" fontId="0" fillId="0" borderId="8" xfId="0" applyBorder="1"/>
    <xf numFmtId="0" fontId="2" fillId="0" borderId="12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3" fillId="0" borderId="0" xfId="0" applyFont="1" applyBorder="1"/>
    <xf numFmtId="4" fontId="0" fillId="0" borderId="0" xfId="0" applyNumberFormat="1" applyBorder="1" applyAlignment="1"/>
    <xf numFmtId="0" fontId="23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1" fontId="1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28" fillId="0" borderId="0" xfId="0" applyFont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Alignment="1">
      <alignment horizontal="left"/>
    </xf>
    <xf numFmtId="0" fontId="1" fillId="0" borderId="8" xfId="0" applyFont="1" applyBorder="1"/>
    <xf numFmtId="4" fontId="2" fillId="0" borderId="0" xfId="0" applyNumberFormat="1" applyFont="1" applyFill="1" applyBorder="1"/>
    <xf numFmtId="4" fontId="14" fillId="0" borderId="0" xfId="0" applyNumberFormat="1" applyFont="1" applyFill="1" applyBorder="1"/>
    <xf numFmtId="0" fontId="23" fillId="0" borderId="0" xfId="0" applyFont="1" applyAlignment="1"/>
    <xf numFmtId="0" fontId="28" fillId="0" borderId="0" xfId="0" applyFont="1"/>
    <xf numFmtId="0" fontId="2" fillId="0" borderId="29" xfId="0" applyFont="1" applyBorder="1"/>
    <xf numFmtId="0" fontId="2" fillId="0" borderId="29" xfId="0" applyFont="1" applyFill="1" applyBorder="1"/>
    <xf numFmtId="0" fontId="2" fillId="0" borderId="8" xfId="0" applyFont="1" applyFill="1" applyBorder="1"/>
    <xf numFmtId="0" fontId="2" fillId="0" borderId="39" xfId="0" applyFont="1" applyFill="1" applyBorder="1"/>
    <xf numFmtId="0" fontId="2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3" fontId="32" fillId="0" borderId="0" xfId="0" applyNumberFormat="1" applyFont="1" applyBorder="1"/>
    <xf numFmtId="2" fontId="33" fillId="0" borderId="0" xfId="0" applyNumberFormat="1" applyFont="1"/>
    <xf numFmtId="0" fontId="16" fillId="0" borderId="0" xfId="0" applyFont="1" applyAlignment="1">
      <alignment horizontal="center"/>
    </xf>
    <xf numFmtId="0" fontId="34" fillId="0" borderId="0" xfId="0" applyFont="1"/>
    <xf numFmtId="0" fontId="2" fillId="0" borderId="0" xfId="0" applyFont="1" applyFill="1" applyBorder="1"/>
    <xf numFmtId="4" fontId="35" fillId="0" borderId="0" xfId="0" applyNumberFormat="1" applyFont="1" applyFill="1" applyBorder="1"/>
    <xf numFmtId="4" fontId="34" fillId="0" borderId="0" xfId="0" applyNumberFormat="1" applyFont="1"/>
    <xf numFmtId="0" fontId="2" fillId="0" borderId="40" xfId="0" applyFont="1" applyFill="1" applyBorder="1"/>
    <xf numFmtId="4" fontId="35" fillId="0" borderId="40" xfId="0" applyNumberFormat="1" applyFont="1" applyFill="1" applyBorder="1"/>
    <xf numFmtId="0" fontId="36" fillId="0" borderId="0" xfId="0" applyFont="1"/>
    <xf numFmtId="4" fontId="35" fillId="0" borderId="0" xfId="0" applyNumberFormat="1" applyFont="1"/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34" xfId="0" applyFont="1" applyBorder="1" applyAlignment="1">
      <alignment horizontal="center"/>
    </xf>
    <xf numFmtId="0" fontId="11" fillId="0" borderId="11" xfId="0" applyFont="1" applyBorder="1"/>
    <xf numFmtId="0" fontId="11" fillId="0" borderId="29" xfId="0" applyFont="1" applyBorder="1"/>
    <xf numFmtId="0" fontId="19" fillId="0" borderId="0" xfId="0" applyFont="1" applyBorder="1" applyAlignment="1"/>
    <xf numFmtId="0" fontId="2" fillId="0" borderId="4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1" fillId="0" borderId="39" xfId="0" applyFont="1" applyBorder="1"/>
    <xf numFmtId="0" fontId="4" fillId="0" borderId="33" xfId="0" applyFont="1" applyBorder="1" applyAlignment="1">
      <alignment horizontal="center"/>
    </xf>
    <xf numFmtId="0" fontId="2" fillId="0" borderId="39" xfId="0" applyFont="1" applyBorder="1"/>
    <xf numFmtId="4" fontId="45" fillId="0" borderId="0" xfId="0" applyNumberFormat="1" applyFont="1" applyBorder="1"/>
    <xf numFmtId="16" fontId="11" fillId="0" borderId="0" xfId="0" applyNumberFormat="1" applyFont="1" applyBorder="1"/>
    <xf numFmtId="1" fontId="46" fillId="0" borderId="8" xfId="0" applyNumberFormat="1" applyFont="1" applyFill="1" applyBorder="1" applyAlignment="1">
      <alignment horizontal="right"/>
    </xf>
    <xf numFmtId="1" fontId="47" fillId="0" borderId="29" xfId="0" applyNumberFormat="1" applyFont="1" applyBorder="1"/>
    <xf numFmtId="1" fontId="46" fillId="0" borderId="29" xfId="0" applyNumberFormat="1" applyFont="1" applyFill="1" applyBorder="1" applyAlignment="1">
      <alignment horizontal="right"/>
    </xf>
    <xf numFmtId="0" fontId="6" fillId="0" borderId="0" xfId="0" applyFont="1" applyAlignment="1"/>
    <xf numFmtId="1" fontId="46" fillId="0" borderId="42" xfId="0" applyNumberFormat="1" applyFont="1" applyFill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/>
    <xf numFmtId="17" fontId="2" fillId="0" borderId="44" xfId="0" applyNumberFormat="1" applyFont="1" applyBorder="1" applyAlignment="1">
      <alignment horizontal="center"/>
    </xf>
    <xf numFmtId="4" fontId="46" fillId="0" borderId="44" xfId="0" applyNumberFormat="1" applyFont="1" applyBorder="1"/>
    <xf numFmtId="4" fontId="46" fillId="0" borderId="39" xfId="0" applyNumberFormat="1" applyFont="1" applyBorder="1"/>
    <xf numFmtId="4" fontId="46" fillId="0" borderId="29" xfId="0" applyNumberFormat="1" applyFont="1" applyBorder="1"/>
    <xf numFmtId="4" fontId="46" fillId="0" borderId="8" xfId="0" applyNumberFormat="1" applyFont="1" applyBorder="1"/>
    <xf numFmtId="4" fontId="47" fillId="0" borderId="42" xfId="0" applyNumberFormat="1" applyFont="1" applyFill="1" applyBorder="1"/>
    <xf numFmtId="1" fontId="47" fillId="0" borderId="0" xfId="0" applyNumberFormat="1" applyFont="1" applyBorder="1"/>
    <xf numFmtId="1" fontId="46" fillId="0" borderId="0" xfId="0" applyNumberFormat="1" applyFont="1" applyFill="1" applyBorder="1"/>
    <xf numFmtId="4" fontId="2" fillId="0" borderId="0" xfId="0" applyNumberFormat="1" applyFont="1"/>
    <xf numFmtId="4" fontId="4" fillId="0" borderId="45" xfId="0" applyNumberFormat="1" applyFont="1" applyBorder="1"/>
    <xf numFmtId="4" fontId="2" fillId="0" borderId="9" xfId="0" applyNumberFormat="1" applyFont="1" applyBorder="1"/>
    <xf numFmtId="4" fontId="47" fillId="0" borderId="46" xfId="0" applyNumberFormat="1" applyFont="1" applyFill="1" applyBorder="1"/>
    <xf numFmtId="4" fontId="47" fillId="0" borderId="47" xfId="0" applyNumberFormat="1" applyFont="1" applyFill="1" applyBorder="1"/>
    <xf numFmtId="1" fontId="46" fillId="0" borderId="48" xfId="0" applyNumberFormat="1" applyFont="1" applyFill="1" applyBorder="1" applyAlignment="1">
      <alignment horizontal="right"/>
    </xf>
    <xf numFmtId="0" fontId="26" fillId="0" borderId="8" xfId="0" applyFont="1" applyBorder="1"/>
    <xf numFmtId="0" fontId="38" fillId="0" borderId="0" xfId="1" applyFont="1"/>
    <xf numFmtId="0" fontId="2" fillId="0" borderId="0" xfId="1" applyFont="1"/>
    <xf numFmtId="0" fontId="2" fillId="0" borderId="38" xfId="0" applyFont="1" applyBorder="1" applyAlignment="1">
      <alignment horizontal="center"/>
    </xf>
    <xf numFmtId="0" fontId="11" fillId="0" borderId="38" xfId="0" applyFont="1" applyBorder="1"/>
    <xf numFmtId="1" fontId="47" fillId="0" borderId="38" xfId="0" applyNumberFormat="1" applyFont="1" applyBorder="1"/>
    <xf numFmtId="1" fontId="47" fillId="0" borderId="38" xfId="0" applyNumberFormat="1" applyFont="1" applyFill="1" applyBorder="1" applyAlignment="1">
      <alignment horizontal="right"/>
    </xf>
    <xf numFmtId="0" fontId="11" fillId="0" borderId="19" xfId="0" applyFont="1" applyBorder="1"/>
    <xf numFmtId="0" fontId="11" fillId="0" borderId="21" xfId="0" applyFont="1" applyBorder="1"/>
    <xf numFmtId="0" fontId="2" fillId="0" borderId="49" xfId="0" applyFont="1" applyBorder="1" applyAlignment="1">
      <alignment horizontal="center"/>
    </xf>
    <xf numFmtId="0" fontId="9" fillId="0" borderId="31" xfId="0" applyFont="1" applyBorder="1" applyAlignment="1">
      <alignment horizontal="center" vertical="top"/>
    </xf>
    <xf numFmtId="0" fontId="9" fillId="0" borderId="50" xfId="0" applyFont="1" applyBorder="1" applyAlignment="1">
      <alignment horizontal="center" vertical="top"/>
    </xf>
    <xf numFmtId="0" fontId="9" fillId="0" borderId="32" xfId="0" applyFont="1" applyBorder="1" applyAlignment="1">
      <alignment horizontal="center" vertical="top"/>
    </xf>
    <xf numFmtId="0" fontId="11" fillId="0" borderId="27" xfId="0" applyFont="1" applyBorder="1"/>
    <xf numFmtId="1" fontId="47" fillId="0" borderId="0" xfId="0" applyNumberFormat="1" applyFont="1" applyFill="1" applyBorder="1" applyAlignment="1">
      <alignment horizontal="center"/>
    </xf>
    <xf numFmtId="1" fontId="46" fillId="0" borderId="51" xfId="0" applyNumberFormat="1" applyFont="1" applyFill="1" applyBorder="1"/>
    <xf numFmtId="1" fontId="47" fillId="0" borderId="18" xfId="0" applyNumberFormat="1" applyFont="1" applyBorder="1"/>
    <xf numFmtId="1" fontId="46" fillId="0" borderId="18" xfId="0" applyNumberFormat="1" applyFont="1" applyFill="1" applyBorder="1" applyAlignment="1">
      <alignment horizontal="right"/>
    </xf>
    <xf numFmtId="1" fontId="47" fillId="0" borderId="39" xfId="0" applyNumberFormat="1" applyFont="1" applyBorder="1"/>
    <xf numFmtId="1" fontId="46" fillId="0" borderId="39" xfId="0" applyNumberFormat="1" applyFont="1" applyFill="1" applyBorder="1" applyAlignment="1">
      <alignment horizontal="right"/>
    </xf>
    <xf numFmtId="1" fontId="46" fillId="0" borderId="52" xfId="0" applyNumberFormat="1" applyFont="1" applyFill="1" applyBorder="1"/>
    <xf numFmtId="0" fontId="30" fillId="0" borderId="0" xfId="0" applyFont="1" applyAlignment="1"/>
    <xf numFmtId="1" fontId="47" fillId="0" borderId="0" xfId="0" applyNumberFormat="1" applyFont="1" applyFill="1" applyBorder="1" applyAlignment="1">
      <alignment horizontal="center"/>
    </xf>
    <xf numFmtId="0" fontId="11" fillId="0" borderId="53" xfId="0" applyFont="1" applyBorder="1"/>
    <xf numFmtId="1" fontId="46" fillId="0" borderId="0" xfId="0" applyNumberFormat="1" applyFont="1" applyFill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11" fillId="0" borderId="55" xfId="0" applyFont="1" applyBorder="1"/>
    <xf numFmtId="0" fontId="11" fillId="0" borderId="18" xfId="0" applyFont="1" applyBorder="1"/>
    <xf numFmtId="1" fontId="47" fillId="0" borderId="0" xfId="0" applyNumberFormat="1" applyFont="1" applyFill="1" applyBorder="1" applyAlignment="1"/>
    <xf numFmtId="0" fontId="39" fillId="0" borderId="7" xfId="0" applyFont="1" applyBorder="1" applyAlignment="1">
      <alignment vertical="center"/>
    </xf>
    <xf numFmtId="0" fontId="0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0" xfId="0" applyFont="1" applyAlignment="1"/>
    <xf numFmtId="0" fontId="39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4" fontId="47" fillId="0" borderId="0" xfId="0" applyNumberFormat="1" applyFont="1" applyBorder="1"/>
    <xf numFmtId="1" fontId="12" fillId="0" borderId="0" xfId="0" applyNumberFormat="1" applyFont="1" applyFill="1" applyBorder="1" applyAlignment="1">
      <alignment horizontal="right"/>
    </xf>
    <xf numFmtId="4" fontId="48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56" xfId="0" applyBorder="1" applyAlignment="1">
      <alignment vertical="center"/>
    </xf>
    <xf numFmtId="0" fontId="2" fillId="0" borderId="57" xfId="0" applyFont="1" applyBorder="1"/>
    <xf numFmtId="0" fontId="2" fillId="0" borderId="58" xfId="0" applyFont="1" applyBorder="1"/>
    <xf numFmtId="0" fontId="2" fillId="0" borderId="58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56" xfId="0" applyFont="1" applyBorder="1" applyAlignment="1">
      <alignment horizontal="right"/>
    </xf>
    <xf numFmtId="0" fontId="49" fillId="0" borderId="23" xfId="0" applyFont="1" applyBorder="1" applyAlignment="1">
      <alignment horizontal="center"/>
    </xf>
    <xf numFmtId="3" fontId="49" fillId="0" borderId="34" xfId="0" applyNumberFormat="1" applyFont="1" applyBorder="1"/>
    <xf numFmtId="0" fontId="49" fillId="0" borderId="24" xfId="0" applyFont="1" applyBorder="1"/>
    <xf numFmtId="0" fontId="49" fillId="0" borderId="11" xfId="0" applyFont="1" applyBorder="1"/>
    <xf numFmtId="3" fontId="49" fillId="0" borderId="29" xfId="0" applyNumberFormat="1" applyFont="1" applyBorder="1"/>
    <xf numFmtId="0" fontId="49" fillId="0" borderId="11" xfId="0" applyFont="1" applyBorder="1" applyAlignment="1">
      <alignment horizontal="center"/>
    </xf>
    <xf numFmtId="0" fontId="49" fillId="0" borderId="15" xfId="0" applyFont="1" applyBorder="1"/>
    <xf numFmtId="0" fontId="49" fillId="0" borderId="11" xfId="0" applyFont="1" applyFill="1" applyBorder="1"/>
    <xf numFmtId="3" fontId="49" fillId="0" borderId="29" xfId="0" applyNumberFormat="1" applyFont="1" applyFill="1" applyBorder="1"/>
    <xf numFmtId="0" fontId="49" fillId="0" borderId="11" xfId="0" applyFont="1" applyFill="1" applyBorder="1" applyAlignment="1">
      <alignment horizontal="center"/>
    </xf>
    <xf numFmtId="0" fontId="49" fillId="0" borderId="15" xfId="0" applyFont="1" applyFill="1" applyBorder="1"/>
    <xf numFmtId="0" fontId="49" fillId="0" borderId="27" xfId="0" applyFont="1" applyBorder="1"/>
    <xf numFmtId="3" fontId="49" fillId="0" borderId="18" xfId="0" applyNumberFormat="1" applyFont="1" applyBorder="1"/>
    <xf numFmtId="0" fontId="49" fillId="0" borderId="27" xfId="0" applyFont="1" applyBorder="1" applyAlignment="1">
      <alignment horizontal="center"/>
    </xf>
    <xf numFmtId="0" fontId="49" fillId="0" borderId="19" xfId="0" applyFont="1" applyBorder="1"/>
    <xf numFmtId="0" fontId="49" fillId="0" borderId="53" xfId="0" applyFont="1" applyBorder="1"/>
    <xf numFmtId="3" fontId="49" fillId="0" borderId="39" xfId="0" applyNumberFormat="1" applyFont="1" applyBorder="1"/>
    <xf numFmtId="0" fontId="49" fillId="0" borderId="53" xfId="0" applyFont="1" applyBorder="1" applyAlignment="1">
      <alignment horizontal="center"/>
    </xf>
    <xf numFmtId="0" fontId="49" fillId="0" borderId="21" xfId="0" applyFont="1" applyBorder="1"/>
    <xf numFmtId="0" fontId="49" fillId="0" borderId="19" xfId="0" applyFont="1" applyBorder="1" applyAlignment="1">
      <alignment horizontal="center"/>
    </xf>
    <xf numFmtId="0" fontId="49" fillId="0" borderId="18" xfId="0" applyFont="1" applyBorder="1"/>
    <xf numFmtId="3" fontId="47" fillId="0" borderId="59" xfId="0" applyNumberFormat="1" applyFont="1" applyBorder="1"/>
    <xf numFmtId="3" fontId="47" fillId="0" borderId="60" xfId="0" applyNumberFormat="1" applyFont="1" applyBorder="1"/>
    <xf numFmtId="3" fontId="47" fillId="0" borderId="60" xfId="0" applyNumberFormat="1" applyFont="1" applyFill="1" applyBorder="1"/>
    <xf numFmtId="3" fontId="47" fillId="0" borderId="61" xfId="0" applyNumberFormat="1" applyFont="1" applyBorder="1"/>
    <xf numFmtId="3" fontId="47" fillId="0" borderId="62" xfId="0" applyNumberFormat="1" applyFont="1" applyBorder="1"/>
    <xf numFmtId="0" fontId="50" fillId="0" borderId="39" xfId="0" applyFont="1" applyBorder="1"/>
    <xf numFmtId="3" fontId="51" fillId="0" borderId="39" xfId="0" applyNumberFormat="1" applyFont="1" applyBorder="1"/>
    <xf numFmtId="3" fontId="49" fillId="0" borderId="8" xfId="0" applyNumberFormat="1" applyFont="1" applyFill="1" applyBorder="1"/>
    <xf numFmtId="0" fontId="49" fillId="0" borderId="39" xfId="0" applyFont="1" applyFill="1" applyBorder="1" applyAlignment="1">
      <alignment horizontal="center"/>
    </xf>
    <xf numFmtId="0" fontId="50" fillId="0" borderId="29" xfId="0" applyFont="1" applyBorder="1"/>
    <xf numFmtId="0" fontId="49" fillId="0" borderId="29" xfId="0" applyFont="1" applyFill="1" applyBorder="1" applyAlignment="1">
      <alignment horizontal="center"/>
    </xf>
    <xf numFmtId="1" fontId="50" fillId="0" borderId="29" xfId="0" applyNumberFormat="1" applyFont="1" applyBorder="1" applyAlignment="1">
      <alignment horizontal="center"/>
    </xf>
    <xf numFmtId="1" fontId="50" fillId="0" borderId="29" xfId="0" applyNumberFormat="1" applyFont="1" applyFill="1" applyBorder="1" applyAlignment="1">
      <alignment horizontal="center"/>
    </xf>
    <xf numFmtId="0" fontId="50" fillId="0" borderId="63" xfId="0" applyFont="1" applyBorder="1"/>
    <xf numFmtId="1" fontId="50" fillId="0" borderId="8" xfId="0" applyNumberFormat="1" applyFont="1" applyFill="1" applyBorder="1" applyAlignment="1">
      <alignment horizontal="center"/>
    </xf>
    <xf numFmtId="0" fontId="49" fillId="0" borderId="8" xfId="0" applyFont="1" applyBorder="1"/>
    <xf numFmtId="3" fontId="47" fillId="0" borderId="64" xfId="0" applyNumberFormat="1" applyFont="1" applyBorder="1"/>
    <xf numFmtId="1" fontId="49" fillId="0" borderId="9" xfId="0" applyNumberFormat="1" applyFont="1" applyFill="1" applyBorder="1"/>
    <xf numFmtId="1" fontId="49" fillId="0" borderId="42" xfId="0" applyNumberFormat="1" applyFont="1" applyFill="1" applyBorder="1"/>
    <xf numFmtId="1" fontId="49" fillId="0" borderId="65" xfId="0" applyNumberFormat="1" applyFont="1" applyFill="1" applyBorder="1"/>
    <xf numFmtId="1" fontId="49" fillId="0" borderId="52" xfId="0" applyNumberFormat="1" applyFont="1" applyFill="1" applyBorder="1"/>
    <xf numFmtId="1" fontId="49" fillId="0" borderId="51" xfId="0" applyNumberFormat="1" applyFont="1" applyFill="1" applyBorder="1"/>
    <xf numFmtId="0" fontId="9" fillId="0" borderId="66" xfId="0" applyFont="1" applyBorder="1" applyAlignment="1">
      <alignment horizontal="center"/>
    </xf>
    <xf numFmtId="3" fontId="47" fillId="0" borderId="9" xfId="0" applyNumberFormat="1" applyFont="1" applyBorder="1"/>
    <xf numFmtId="3" fontId="47" fillId="0" borderId="42" xfId="0" applyNumberFormat="1" applyFont="1" applyBorder="1"/>
    <xf numFmtId="3" fontId="47" fillId="0" borderId="52" xfId="0" applyNumberFormat="1" applyFont="1" applyBorder="1"/>
    <xf numFmtId="1" fontId="48" fillId="0" borderId="0" xfId="0" applyNumberFormat="1" applyFont="1" applyBorder="1"/>
    <xf numFmtId="1" fontId="48" fillId="0" borderId="0" xfId="0" applyNumberFormat="1" applyFont="1" applyFill="1" applyBorder="1" applyAlignment="1">
      <alignment horizontal="center"/>
    </xf>
    <xf numFmtId="0" fontId="42" fillId="0" borderId="0" xfId="0" applyFont="1" applyBorder="1"/>
    <xf numFmtId="4" fontId="49" fillId="0" borderId="0" xfId="0" applyNumberFormat="1" applyFont="1" applyFill="1" applyBorder="1"/>
    <xf numFmtId="4" fontId="52" fillId="0" borderId="0" xfId="0" applyNumberFormat="1" applyFont="1" applyBorder="1"/>
    <xf numFmtId="4" fontId="52" fillId="0" borderId="0" xfId="0" applyNumberFormat="1" applyFont="1"/>
    <xf numFmtId="4" fontId="52" fillId="0" borderId="56" xfId="0" applyNumberFormat="1" applyFont="1" applyBorder="1"/>
    <xf numFmtId="4" fontId="49" fillId="0" borderId="9" xfId="0" applyNumberFormat="1" applyFont="1" applyBorder="1"/>
    <xf numFmtId="4" fontId="47" fillId="0" borderId="9" xfId="0" applyNumberFormat="1" applyFont="1" applyBorder="1" applyAlignment="1">
      <alignment vertical="center"/>
    </xf>
    <xf numFmtId="4" fontId="53" fillId="0" borderId="9" xfId="0" applyNumberFormat="1" applyFont="1" applyBorder="1"/>
    <xf numFmtId="4" fontId="47" fillId="0" borderId="9" xfId="0" applyNumberFormat="1" applyFont="1" applyBorder="1"/>
    <xf numFmtId="4" fontId="53" fillId="0" borderId="41" xfId="0" applyNumberFormat="1" applyFont="1" applyBorder="1"/>
    <xf numFmtId="0" fontId="47" fillId="0" borderId="7" xfId="0" applyFont="1" applyBorder="1"/>
    <xf numFmtId="0" fontId="47" fillId="0" borderId="9" xfId="0" applyFont="1" applyBorder="1"/>
    <xf numFmtId="0" fontId="47" fillId="0" borderId="66" xfId="0" applyFont="1" applyBorder="1"/>
    <xf numFmtId="0" fontId="54" fillId="0" borderId="9" xfId="0" applyFont="1" applyBorder="1"/>
    <xf numFmtId="0" fontId="47" fillId="0" borderId="46" xfId="0" applyFont="1" applyBorder="1"/>
    <xf numFmtId="0" fontId="49" fillId="0" borderId="34" xfId="0" applyFont="1" applyBorder="1"/>
    <xf numFmtId="0" fontId="49" fillId="0" borderId="3" xfId="0" applyFont="1" applyBorder="1"/>
    <xf numFmtId="0" fontId="55" fillId="0" borderId="8" xfId="0" applyFont="1" applyBorder="1"/>
    <xf numFmtId="0" fontId="49" fillId="0" borderId="58" xfId="0" applyFont="1" applyBorder="1"/>
    <xf numFmtId="4" fontId="52" fillId="0" borderId="0" xfId="0" applyNumberFormat="1" applyFont="1" applyAlignment="1"/>
    <xf numFmtId="4" fontId="52" fillId="0" borderId="0" xfId="0" applyNumberFormat="1" applyFont="1" applyAlignment="1">
      <alignment vertical="center"/>
    </xf>
    <xf numFmtId="4" fontId="52" fillId="0" borderId="56" xfId="0" applyNumberFormat="1" applyFont="1" applyBorder="1" applyAlignment="1">
      <alignment vertical="center"/>
    </xf>
    <xf numFmtId="0" fontId="49" fillId="0" borderId="0" xfId="0" applyFont="1" applyAlignment="1">
      <alignment horizontal="center"/>
    </xf>
    <xf numFmtId="4" fontId="56" fillId="0" borderId="67" xfId="0" applyNumberFormat="1" applyFont="1" applyBorder="1"/>
    <xf numFmtId="4" fontId="56" fillId="0" borderId="68" xfId="0" applyNumberFormat="1" applyFont="1" applyBorder="1"/>
    <xf numFmtId="4" fontId="56" fillId="0" borderId="69" xfId="0" applyNumberFormat="1" applyFont="1" applyBorder="1"/>
    <xf numFmtId="4" fontId="56" fillId="0" borderId="70" xfId="0" applyNumberFormat="1" applyFont="1" applyBorder="1"/>
    <xf numFmtId="4" fontId="56" fillId="0" borderId="71" xfId="0" applyNumberFormat="1" applyFont="1" applyBorder="1"/>
    <xf numFmtId="4" fontId="56" fillId="0" borderId="29" xfId="0" applyNumberFormat="1" applyFont="1" applyBorder="1"/>
    <xf numFmtId="4" fontId="56" fillId="0" borderId="42" xfId="0" applyNumberFormat="1" applyFont="1" applyBorder="1"/>
    <xf numFmtId="4" fontId="56" fillId="0" borderId="63" xfId="0" applyNumberFormat="1" applyFont="1" applyBorder="1"/>
    <xf numFmtId="4" fontId="56" fillId="0" borderId="72" xfId="0" applyNumberFormat="1" applyFont="1" applyBorder="1"/>
    <xf numFmtId="4" fontId="49" fillId="0" borderId="0" xfId="0" applyNumberFormat="1" applyFont="1"/>
    <xf numFmtId="0" fontId="41" fillId="2" borderId="73" xfId="0" applyFont="1" applyFill="1" applyBorder="1"/>
    <xf numFmtId="0" fontId="41" fillId="2" borderId="74" xfId="0" applyFont="1" applyFill="1" applyBorder="1" applyAlignment="1">
      <alignment horizontal="center"/>
    </xf>
    <xf numFmtId="0" fontId="41" fillId="2" borderId="57" xfId="0" applyFont="1" applyFill="1" applyBorder="1"/>
    <xf numFmtId="0" fontId="41" fillId="2" borderId="46" xfId="0" applyFont="1" applyFill="1" applyBorder="1" applyAlignment="1">
      <alignment horizontal="center"/>
    </xf>
    <xf numFmtId="0" fontId="2" fillId="2" borderId="75" xfId="0" applyFont="1" applyFill="1" applyBorder="1" applyAlignment="1">
      <alignment vertical="center"/>
    </xf>
    <xf numFmtId="0" fontId="2" fillId="2" borderId="76" xfId="0" applyFont="1" applyFill="1" applyBorder="1" applyAlignment="1">
      <alignment vertical="center"/>
    </xf>
    <xf numFmtId="0" fontId="4" fillId="2" borderId="76" xfId="0" applyFont="1" applyFill="1" applyBorder="1" applyAlignment="1">
      <alignment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vertical="center"/>
    </xf>
    <xf numFmtId="4" fontId="2" fillId="2" borderId="77" xfId="0" applyNumberFormat="1" applyFont="1" applyFill="1" applyBorder="1" applyAlignment="1">
      <alignment vertical="center"/>
    </xf>
    <xf numFmtId="4" fontId="48" fillId="2" borderId="78" xfId="0" applyNumberFormat="1" applyFont="1" applyFill="1" applyBorder="1" applyAlignment="1">
      <alignment vertical="center"/>
    </xf>
    <xf numFmtId="0" fontId="2" fillId="2" borderId="79" xfId="0" applyFont="1" applyFill="1" applyBorder="1"/>
    <xf numFmtId="0" fontId="2" fillId="2" borderId="80" xfId="0" applyFont="1" applyFill="1" applyBorder="1"/>
    <xf numFmtId="0" fontId="4" fillId="2" borderId="80" xfId="0" applyFont="1" applyFill="1" applyBorder="1"/>
    <xf numFmtId="0" fontId="2" fillId="2" borderId="17" xfId="0" applyFont="1" applyFill="1" applyBorder="1" applyAlignment="1">
      <alignment horizontal="center"/>
    </xf>
    <xf numFmtId="0" fontId="2" fillId="2" borderId="17" xfId="0" applyFont="1" applyFill="1" applyBorder="1"/>
    <xf numFmtId="4" fontId="2" fillId="2" borderId="81" xfId="0" applyNumberFormat="1" applyFont="1" applyFill="1" applyBorder="1"/>
    <xf numFmtId="4" fontId="48" fillId="2" borderId="82" xfId="0" applyNumberFormat="1" applyFont="1" applyFill="1" applyBorder="1"/>
    <xf numFmtId="0" fontId="43" fillId="2" borderId="73" xfId="0" applyFont="1" applyFill="1" applyBorder="1"/>
    <xf numFmtId="0" fontId="43" fillId="2" borderId="83" xfId="0" applyFont="1" applyFill="1" applyBorder="1"/>
    <xf numFmtId="0" fontId="43" fillId="2" borderId="83" xfId="0" applyFont="1" applyFill="1" applyBorder="1" applyAlignment="1">
      <alignment horizontal="center"/>
    </xf>
    <xf numFmtId="0" fontId="43" fillId="2" borderId="84" xfId="0" applyFont="1" applyFill="1" applyBorder="1" applyAlignment="1">
      <alignment horizontal="center"/>
    </xf>
    <xf numFmtId="0" fontId="43" fillId="2" borderId="84" xfId="0" applyFont="1" applyFill="1" applyBorder="1" applyAlignment="1">
      <alignment horizontal="center" shrinkToFit="1"/>
    </xf>
    <xf numFmtId="0" fontId="43" fillId="2" borderId="35" xfId="0" applyFont="1" applyFill="1" applyBorder="1" applyAlignment="1"/>
    <xf numFmtId="0" fontId="43" fillId="2" borderId="85" xfId="0" applyFont="1" applyFill="1" applyBorder="1" applyAlignment="1"/>
    <xf numFmtId="0" fontId="43" fillId="2" borderId="74" xfId="0" applyFont="1" applyFill="1" applyBorder="1" applyAlignment="1">
      <alignment horizontal="center"/>
    </xf>
    <xf numFmtId="0" fontId="43" fillId="2" borderId="57" xfId="0" applyFont="1" applyFill="1" applyBorder="1"/>
    <xf numFmtId="0" fontId="43" fillId="2" borderId="28" xfId="0" applyFont="1" applyFill="1" applyBorder="1"/>
    <xf numFmtId="0" fontId="3" fillId="2" borderId="28" xfId="0" applyFont="1" applyFill="1" applyBorder="1" applyAlignment="1">
      <alignment horizontal="center"/>
    </xf>
    <xf numFmtId="0" fontId="3" fillId="2" borderId="58" xfId="0" applyFont="1" applyFill="1" applyBorder="1" applyAlignment="1">
      <alignment horizontal="center"/>
    </xf>
    <xf numFmtId="0" fontId="3" fillId="2" borderId="86" xfId="0" applyFont="1" applyFill="1" applyBorder="1" applyAlignment="1">
      <alignment horizontal="center"/>
    </xf>
    <xf numFmtId="0" fontId="3" fillId="2" borderId="87" xfId="0" applyFont="1" applyFill="1" applyBorder="1" applyAlignment="1">
      <alignment horizontal="center"/>
    </xf>
    <xf numFmtId="0" fontId="3" fillId="2" borderId="46" xfId="0" applyFont="1" applyFill="1" applyBorder="1" applyAlignment="1">
      <alignment horizontal="center"/>
    </xf>
    <xf numFmtId="0" fontId="1" fillId="2" borderId="75" xfId="0" applyFont="1" applyFill="1" applyBorder="1"/>
    <xf numFmtId="0" fontId="1" fillId="2" borderId="88" xfId="0" applyFont="1" applyFill="1" applyBorder="1"/>
    <xf numFmtId="0" fontId="5" fillId="2" borderId="88" xfId="0" applyFont="1" applyFill="1" applyBorder="1" applyAlignment="1">
      <alignment horizontal="center"/>
    </xf>
    <xf numFmtId="3" fontId="52" fillId="2" borderId="88" xfId="0" applyNumberFormat="1" applyFont="1" applyFill="1" applyBorder="1"/>
    <xf numFmtId="0" fontId="57" fillId="2" borderId="88" xfId="0" applyFont="1" applyFill="1" applyBorder="1"/>
    <xf numFmtId="3" fontId="48" fillId="2" borderId="78" xfId="0" applyNumberFormat="1" applyFont="1" applyFill="1" applyBorder="1"/>
    <xf numFmtId="0" fontId="43" fillId="2" borderId="84" xfId="0" applyFont="1" applyFill="1" applyBorder="1"/>
    <xf numFmtId="0" fontId="43" fillId="2" borderId="58" xfId="0" applyFont="1" applyFill="1" applyBorder="1"/>
    <xf numFmtId="0" fontId="3" fillId="2" borderId="89" xfId="0" applyFont="1" applyFill="1" applyBorder="1" applyAlignment="1">
      <alignment horizontal="center"/>
    </xf>
    <xf numFmtId="0" fontId="4" fillId="2" borderId="90" xfId="0" applyFont="1" applyFill="1" applyBorder="1" applyAlignment="1">
      <alignment horizontal="center"/>
    </xf>
    <xf numFmtId="0" fontId="11" fillId="2" borderId="91" xfId="0" applyFont="1" applyFill="1" applyBorder="1"/>
    <xf numFmtId="1" fontId="48" fillId="2" borderId="92" xfId="0" applyNumberFormat="1" applyFont="1" applyFill="1" applyBorder="1" applyAlignment="1"/>
    <xf numFmtId="0" fontId="2" fillId="2" borderId="90" xfId="0" applyFont="1" applyFill="1" applyBorder="1" applyAlignment="1">
      <alignment vertical="center"/>
    </xf>
    <xf numFmtId="0" fontId="2" fillId="2" borderId="93" xfId="0" applyFont="1" applyFill="1" applyBorder="1" applyAlignment="1">
      <alignment vertical="center"/>
    </xf>
    <xf numFmtId="0" fontId="4" fillId="2" borderId="93" xfId="0" applyFont="1" applyFill="1" applyBorder="1" applyAlignment="1">
      <alignment vertical="center"/>
    </xf>
    <xf numFmtId="0" fontId="2" fillId="2" borderId="91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vertical="center"/>
    </xf>
    <xf numFmtId="4" fontId="2" fillId="2" borderId="94" xfId="0" applyNumberFormat="1" applyFont="1" applyFill="1" applyBorder="1" applyAlignment="1">
      <alignment vertical="center"/>
    </xf>
    <xf numFmtId="4" fontId="48" fillId="2" borderId="92" xfId="0" applyNumberFormat="1" applyFont="1" applyFill="1" applyBorder="1" applyAlignment="1">
      <alignment vertical="center"/>
    </xf>
    <xf numFmtId="0" fontId="41" fillId="2" borderId="84" xfId="0" applyFont="1" applyFill="1" applyBorder="1"/>
    <xf numFmtId="0" fontId="41" fillId="2" borderId="84" xfId="0" applyFont="1" applyFill="1" applyBorder="1" applyAlignment="1">
      <alignment horizontal="center"/>
    </xf>
    <xf numFmtId="0" fontId="41" fillId="2" borderId="58" xfId="0" applyFont="1" applyFill="1" applyBorder="1"/>
    <xf numFmtId="0" fontId="41" fillId="2" borderId="58" xfId="0" applyFont="1" applyFill="1" applyBorder="1" applyAlignment="1">
      <alignment horizontal="center"/>
    </xf>
    <xf numFmtId="0" fontId="2" fillId="2" borderId="95" xfId="0" applyFont="1" applyFill="1" applyBorder="1"/>
    <xf numFmtId="0" fontId="2" fillId="2" borderId="96" xfId="0" applyFont="1" applyFill="1" applyBorder="1"/>
    <xf numFmtId="0" fontId="4" fillId="2" borderId="96" xfId="0" applyFont="1" applyFill="1" applyBorder="1"/>
    <xf numFmtId="0" fontId="41" fillId="2" borderId="97" xfId="0" applyFont="1" applyFill="1" applyBorder="1" applyAlignment="1">
      <alignment horizontal="center"/>
    </xf>
    <xf numFmtId="0" fontId="41" fillId="2" borderId="98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43" fillId="2" borderId="99" xfId="0" applyFont="1" applyFill="1" applyBorder="1" applyAlignment="1">
      <alignment horizontal="center"/>
    </xf>
    <xf numFmtId="0" fontId="43" fillId="2" borderId="100" xfId="0" applyFont="1" applyFill="1" applyBorder="1" applyAlignment="1">
      <alignment horizontal="center"/>
    </xf>
    <xf numFmtId="0" fontId="43" fillId="2" borderId="101" xfId="0" applyFont="1" applyFill="1" applyBorder="1" applyAlignment="1">
      <alignment horizontal="center"/>
    </xf>
    <xf numFmtId="0" fontId="43" fillId="2" borderId="35" xfId="0" applyFont="1" applyFill="1" applyBorder="1"/>
    <xf numFmtId="0" fontId="43" fillId="2" borderId="102" xfId="0" applyFont="1" applyFill="1" applyBorder="1"/>
    <xf numFmtId="0" fontId="43" fillId="2" borderId="58" xfId="0" applyFont="1" applyFill="1" applyBorder="1" applyAlignment="1">
      <alignment horizontal="center"/>
    </xf>
    <xf numFmtId="0" fontId="43" fillId="2" borderId="103" xfId="0" applyFont="1" applyFill="1" applyBorder="1" applyAlignment="1">
      <alignment horizontal="center"/>
    </xf>
    <xf numFmtId="0" fontId="43" fillId="2" borderId="28" xfId="0" applyFont="1" applyFill="1" applyBorder="1" applyAlignment="1">
      <alignment horizontal="center"/>
    </xf>
    <xf numFmtId="0" fontId="43" fillId="2" borderId="104" xfId="0" applyFont="1" applyFill="1" applyBorder="1" applyAlignment="1">
      <alignment horizontal="center"/>
    </xf>
    <xf numFmtId="0" fontId="43" fillId="2" borderId="105" xfId="0" applyFont="1" applyFill="1" applyBorder="1" applyAlignment="1">
      <alignment horizontal="center"/>
    </xf>
    <xf numFmtId="0" fontId="43" fillId="2" borderId="106" xfId="0" applyFont="1" applyFill="1" applyBorder="1" applyAlignment="1">
      <alignment horizontal="center"/>
    </xf>
    <xf numFmtId="0" fontId="43" fillId="2" borderId="89" xfId="0" applyFont="1" applyFill="1" applyBorder="1" applyAlignment="1">
      <alignment horizontal="center"/>
    </xf>
    <xf numFmtId="0" fontId="7" fillId="2" borderId="75" xfId="0" applyFont="1" applyFill="1" applyBorder="1"/>
    <xf numFmtId="0" fontId="7" fillId="2" borderId="56" xfId="0" applyFont="1" applyFill="1" applyBorder="1"/>
    <xf numFmtId="0" fontId="3" fillId="2" borderId="56" xfId="0" applyFont="1" applyFill="1" applyBorder="1" applyAlignment="1">
      <alignment horizontal="center"/>
    </xf>
    <xf numFmtId="3" fontId="56" fillId="2" borderId="107" xfId="0" applyNumberFormat="1" applyFont="1" applyFill="1" applyBorder="1"/>
    <xf numFmtId="4" fontId="47" fillId="2" borderId="108" xfId="0" applyNumberFormat="1" applyFont="1" applyFill="1" applyBorder="1"/>
    <xf numFmtId="4" fontId="47" fillId="2" borderId="88" xfId="0" applyNumberFormat="1" applyFont="1" applyFill="1" applyBorder="1"/>
    <xf numFmtId="4" fontId="48" fillId="2" borderId="109" xfId="0" applyNumberFormat="1" applyFont="1" applyFill="1" applyBorder="1"/>
    <xf numFmtId="0" fontId="41" fillId="2" borderId="110" xfId="0" applyFont="1" applyFill="1" applyBorder="1" applyAlignment="1">
      <alignment horizontal="center" vertical="center"/>
    </xf>
    <xf numFmtId="0" fontId="41" fillId="2" borderId="17" xfId="0" applyFont="1" applyFill="1" applyBorder="1" applyAlignment="1">
      <alignment vertical="center"/>
    </xf>
    <xf numFmtId="0" fontId="41" fillId="2" borderId="17" xfId="0" applyFont="1" applyFill="1" applyBorder="1" applyAlignment="1">
      <alignment horizontal="center" vertical="center"/>
    </xf>
    <xf numFmtId="3" fontId="41" fillId="2" borderId="96" xfId="0" applyNumberFormat="1" applyFont="1" applyFill="1" applyBorder="1" applyAlignment="1">
      <alignment horizontal="center" vertical="center" wrapText="1"/>
    </xf>
    <xf numFmtId="3" fontId="41" fillId="2" borderId="111" xfId="0" applyNumberFormat="1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/>
    </xf>
    <xf numFmtId="0" fontId="11" fillId="2" borderId="17" xfId="0" applyFont="1" applyFill="1" applyBorder="1"/>
    <xf numFmtId="1" fontId="47" fillId="2" borderId="96" xfId="0" applyNumberFormat="1" applyFont="1" applyFill="1" applyBorder="1"/>
    <xf numFmtId="1" fontId="47" fillId="2" borderId="96" xfId="0" applyNumberFormat="1" applyFont="1" applyFill="1" applyBorder="1" applyAlignment="1">
      <alignment horizontal="right"/>
    </xf>
    <xf numFmtId="1" fontId="47" fillId="2" borderId="111" xfId="0" applyNumberFormat="1" applyFont="1" applyFill="1" applyBorder="1" applyAlignment="1">
      <alignment horizontal="right"/>
    </xf>
    <xf numFmtId="0" fontId="2" fillId="2" borderId="75" xfId="0" applyFont="1" applyFill="1" applyBorder="1"/>
    <xf numFmtId="0" fontId="2" fillId="2" borderId="56" xfId="0" applyFont="1" applyFill="1" applyBorder="1"/>
    <xf numFmtId="0" fontId="4" fillId="2" borderId="88" xfId="0" applyFont="1" applyFill="1" applyBorder="1" applyAlignment="1">
      <alignment horizontal="left"/>
    </xf>
    <xf numFmtId="1" fontId="12" fillId="2" borderId="88" xfId="0" applyNumberFormat="1" applyFont="1" applyFill="1" applyBorder="1" applyAlignment="1">
      <alignment horizontal="right"/>
    </xf>
    <xf numFmtId="4" fontId="48" fillId="2" borderId="78" xfId="0" applyNumberFormat="1" applyFont="1" applyFill="1" applyBorder="1" applyAlignment="1">
      <alignment horizontal="right"/>
    </xf>
    <xf numFmtId="0" fontId="2" fillId="2" borderId="88" xfId="0" applyFont="1" applyFill="1" applyBorder="1"/>
    <xf numFmtId="0" fontId="5" fillId="2" borderId="88" xfId="0" applyFont="1" applyFill="1" applyBorder="1"/>
    <xf numFmtId="0" fontId="2" fillId="2" borderId="88" xfId="0" applyFont="1" applyFill="1" applyBorder="1" applyAlignment="1">
      <alignment horizontal="center"/>
    </xf>
    <xf numFmtId="4" fontId="52" fillId="2" borderId="78" xfId="0" applyNumberFormat="1" applyFont="1" applyFill="1" applyBorder="1"/>
    <xf numFmtId="0" fontId="7" fillId="0" borderId="0" xfId="0" applyFont="1" applyBorder="1"/>
    <xf numFmtId="4" fontId="7" fillId="0" borderId="0" xfId="0" applyNumberFormat="1" applyFont="1" applyBorder="1" applyAlignment="1"/>
    <xf numFmtId="0" fontId="7" fillId="0" borderId="0" xfId="0" applyFont="1" applyBorder="1" applyAlignment="1"/>
    <xf numFmtId="4" fontId="40" fillId="2" borderId="17" xfId="0" applyNumberFormat="1" applyFont="1" applyFill="1" applyBorder="1" applyAlignment="1">
      <alignment vertical="center"/>
    </xf>
    <xf numFmtId="0" fontId="4" fillId="2" borderId="112" xfId="0" applyFont="1" applyFill="1" applyBorder="1" applyAlignment="1">
      <alignment vertical="center"/>
    </xf>
    <xf numFmtId="0" fontId="2" fillId="0" borderId="113" xfId="0" applyFont="1" applyBorder="1"/>
    <xf numFmtId="4" fontId="7" fillId="0" borderId="114" xfId="0" applyNumberFormat="1" applyFont="1" applyBorder="1"/>
    <xf numFmtId="0" fontId="2" fillId="0" borderId="115" xfId="0" applyFont="1" applyBorder="1"/>
    <xf numFmtId="0" fontId="2" fillId="0" borderId="40" xfId="0" applyFont="1" applyBorder="1"/>
    <xf numFmtId="4" fontId="7" fillId="0" borderId="116" xfId="0" applyNumberFormat="1" applyFont="1" applyBorder="1"/>
    <xf numFmtId="0" fontId="2" fillId="0" borderId="117" xfId="0" applyFont="1" applyBorder="1"/>
    <xf numFmtId="0" fontId="2" fillId="0" borderId="118" xfId="0" applyFont="1" applyBorder="1"/>
    <xf numFmtId="4" fontId="52" fillId="2" borderId="45" xfId="0" applyNumberFormat="1" applyFont="1" applyFill="1" applyBorder="1" applyAlignment="1">
      <alignment vertical="center"/>
    </xf>
    <xf numFmtId="0" fontId="0" fillId="0" borderId="50" xfId="0" applyFont="1" applyBorder="1" applyAlignment="1"/>
    <xf numFmtId="4" fontId="58" fillId="0" borderId="9" xfId="0" applyNumberFormat="1" applyFont="1" applyBorder="1"/>
    <xf numFmtId="4" fontId="48" fillId="0" borderId="9" xfId="0" applyNumberFormat="1" applyFont="1" applyBorder="1"/>
    <xf numFmtId="0" fontId="2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3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39" fillId="0" borderId="0" xfId="0" applyFont="1" applyAlignment="1">
      <alignment vertical="center" wrapText="1"/>
    </xf>
    <xf numFmtId="0" fontId="0" fillId="0" borderId="0" xfId="0" applyFont="1" applyAlignment="1"/>
    <xf numFmtId="0" fontId="39" fillId="0" borderId="0" xfId="0" applyFont="1" applyAlignment="1">
      <alignment horizontal="left" wrapText="1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wrapText="1"/>
    </xf>
    <xf numFmtId="4" fontId="53" fillId="0" borderId="7" xfId="0" applyNumberFormat="1" applyFont="1" applyBorder="1" applyAlignment="1">
      <alignment horizontal="center"/>
    </xf>
    <xf numFmtId="4" fontId="53" fillId="0" borderId="12" xfId="0" applyNumberFormat="1" applyFont="1" applyBorder="1" applyAlignment="1">
      <alignment horizontal="center"/>
    </xf>
    <xf numFmtId="4" fontId="58" fillId="0" borderId="7" xfId="0" applyNumberFormat="1" applyFont="1" applyBorder="1" applyAlignment="1">
      <alignment horizontal="center"/>
    </xf>
    <xf numFmtId="4" fontId="58" fillId="0" borderId="12" xfId="0" applyNumberFormat="1" applyFont="1" applyBorder="1" applyAlignment="1">
      <alignment horizontal="center"/>
    </xf>
    <xf numFmtId="4" fontId="2" fillId="0" borderId="98" xfId="0" applyNumberFormat="1" applyFont="1" applyBorder="1" applyAlignment="1">
      <alignment horizontal="center"/>
    </xf>
    <xf numFmtId="4" fontId="2" fillId="0" borderId="103" xfId="0" applyNumberFormat="1" applyFont="1" applyBorder="1" applyAlignment="1">
      <alignment horizontal="center"/>
    </xf>
    <xf numFmtId="4" fontId="52" fillId="2" borderId="76" xfId="0" applyNumberFormat="1" applyFont="1" applyFill="1" applyBorder="1" applyAlignment="1">
      <alignment horizontal="center"/>
    </xf>
    <xf numFmtId="4" fontId="52" fillId="2" borderId="77" xfId="0" applyNumberFormat="1" applyFont="1" applyFill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85" xfId="0" applyFont="1" applyBorder="1" applyAlignment="1">
      <alignment horizontal="center"/>
    </xf>
    <xf numFmtId="4" fontId="53" fillId="0" borderId="24" xfId="0" applyNumberFormat="1" applyFont="1" applyBorder="1" applyAlignment="1">
      <alignment horizontal="center"/>
    </xf>
    <xf numFmtId="4" fontId="53" fillId="0" borderId="119" xfId="0" applyNumberFormat="1" applyFont="1" applyBorder="1" applyAlignment="1">
      <alignment horizontal="center"/>
    </xf>
    <xf numFmtId="0" fontId="41" fillId="2" borderId="88" xfId="0" applyFont="1" applyFill="1" applyBorder="1" applyAlignment="1">
      <alignment horizontal="center" vertical="center"/>
    </xf>
    <xf numFmtId="0" fontId="30" fillId="0" borderId="0" xfId="0" applyFont="1" applyAlignment="1"/>
    <xf numFmtId="0" fontId="41" fillId="2" borderId="84" xfId="0" applyFont="1" applyFill="1" applyBorder="1" applyAlignment="1">
      <alignment vertical="center"/>
    </xf>
    <xf numFmtId="0" fontId="40" fillId="2" borderId="58" xfId="0" applyFont="1" applyFill="1" applyBorder="1" applyAlignment="1">
      <alignment vertical="center"/>
    </xf>
    <xf numFmtId="0" fontId="41" fillId="2" borderId="97" xfId="0" applyFont="1" applyFill="1" applyBorder="1" applyAlignment="1">
      <alignment horizontal="center" vertical="center"/>
    </xf>
    <xf numFmtId="0" fontId="41" fillId="2" borderId="99" xfId="0" applyFont="1" applyFill="1" applyBorder="1" applyAlignment="1">
      <alignment horizontal="center" vertical="center"/>
    </xf>
    <xf numFmtId="0" fontId="41" fillId="2" borderId="98" xfId="0" applyFont="1" applyFill="1" applyBorder="1" applyAlignment="1">
      <alignment horizontal="center" vertical="center"/>
    </xf>
    <xf numFmtId="0" fontId="41" fillId="2" borderId="103" xfId="0" applyFont="1" applyFill="1" applyBorder="1" applyAlignment="1">
      <alignment horizontal="center" vertical="center"/>
    </xf>
    <xf numFmtId="0" fontId="41" fillId="2" borderId="74" xfId="0" applyFont="1" applyFill="1" applyBorder="1" applyAlignment="1">
      <alignment horizontal="center" wrapText="1"/>
    </xf>
    <xf numFmtId="0" fontId="41" fillId="2" borderId="46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56" xfId="0" applyFont="1" applyBorder="1" applyAlignment="1">
      <alignment horizontal="left" vertical="center"/>
    </xf>
    <xf numFmtId="0" fontId="37" fillId="0" borderId="24" xfId="0" applyFont="1" applyBorder="1" applyAlignment="1">
      <alignment horizontal="left"/>
    </xf>
    <xf numFmtId="0" fontId="37" fillId="0" borderId="119" xfId="0" applyFont="1" applyBorder="1" applyAlignment="1">
      <alignment horizontal="left"/>
    </xf>
    <xf numFmtId="0" fontId="41" fillId="2" borderId="35" xfId="0" applyFont="1" applyFill="1" applyBorder="1" applyAlignment="1">
      <alignment horizontal="center"/>
    </xf>
    <xf numFmtId="0" fontId="41" fillId="2" borderId="50" xfId="0" applyFont="1" applyFill="1" applyBorder="1" applyAlignment="1">
      <alignment horizontal="center"/>
    </xf>
    <xf numFmtId="0" fontId="41" fillId="2" borderId="102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40" fillId="2" borderId="83" xfId="0" applyFont="1" applyFill="1" applyBorder="1" applyAlignment="1">
      <alignment horizontal="center"/>
    </xf>
    <xf numFmtId="0" fontId="40" fillId="2" borderId="99" xfId="0" applyFont="1" applyFill="1" applyBorder="1" applyAlignment="1">
      <alignment horizontal="center"/>
    </xf>
    <xf numFmtId="0" fontId="40" fillId="2" borderId="28" xfId="0" applyFont="1" applyFill="1" applyBorder="1" applyAlignment="1">
      <alignment horizontal="center"/>
    </xf>
    <xf numFmtId="0" fontId="40" fillId="2" borderId="103" xfId="0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85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9" fillId="0" borderId="0" xfId="0" applyFont="1" applyAlignment="1">
      <alignment horizontal="center" vertical="center"/>
    </xf>
    <xf numFmtId="4" fontId="48" fillId="0" borderId="56" xfId="0" applyNumberFormat="1" applyFont="1" applyBorder="1" applyAlignment="1">
      <alignment horizontal="right" vertical="center"/>
    </xf>
    <xf numFmtId="0" fontId="4" fillId="0" borderId="56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41" fillId="2" borderId="84" xfId="0" applyFont="1" applyFill="1" applyBorder="1" applyAlignment="1">
      <alignment horizontal="center" vertical="center"/>
    </xf>
    <xf numFmtId="0" fontId="40" fillId="2" borderId="58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4" fontId="48" fillId="2" borderId="80" xfId="0" applyNumberFormat="1" applyFont="1" applyFill="1" applyBorder="1" applyAlignment="1"/>
    <xf numFmtId="4" fontId="54" fillId="2" borderId="17" xfId="0" applyNumberFormat="1" applyFont="1" applyFill="1" applyBorder="1" applyAlignment="1"/>
    <xf numFmtId="4" fontId="54" fillId="2" borderId="120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25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4" fillId="0" borderId="126" xfId="0" applyFont="1" applyBorder="1" applyAlignment="1">
      <alignment horizontal="left"/>
    </xf>
    <xf numFmtId="0" fontId="41" fillId="2" borderId="58" xfId="0" applyFont="1" applyFill="1" applyBorder="1" applyAlignment="1">
      <alignment horizontal="center" vertical="center"/>
    </xf>
    <xf numFmtId="0" fontId="4" fillId="2" borderId="106" xfId="0" applyFont="1" applyFill="1" applyBorder="1" applyAlignment="1">
      <alignment horizontal="center"/>
    </xf>
    <xf numFmtId="0" fontId="40" fillId="2" borderId="106" xfId="0" applyFont="1" applyFill="1" applyBorder="1" applyAlignment="1">
      <alignment horizontal="center"/>
    </xf>
    <xf numFmtId="0" fontId="9" fillId="0" borderId="35" xfId="0" applyFont="1" applyBorder="1" applyAlignment="1">
      <alignment horizontal="center" vertical="top"/>
    </xf>
    <xf numFmtId="0" fontId="9" fillId="0" borderId="85" xfId="0" applyFont="1" applyBorder="1" applyAlignment="1">
      <alignment horizontal="center" vertical="top"/>
    </xf>
    <xf numFmtId="0" fontId="9" fillId="0" borderId="50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0" fillId="0" borderId="85" xfId="0" applyBorder="1" applyAlignment="1">
      <alignment horizontal="center" vertical="top"/>
    </xf>
    <xf numFmtId="0" fontId="29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44" fillId="2" borderId="84" xfId="0" applyFont="1" applyFill="1" applyBorder="1" applyAlignment="1">
      <alignment horizontal="center" vertical="center"/>
    </xf>
    <xf numFmtId="0" fontId="44" fillId="2" borderId="58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1" fontId="47" fillId="0" borderId="21" xfId="0" applyNumberFormat="1" applyFont="1" applyFill="1" applyBorder="1" applyAlignment="1">
      <alignment horizontal="center"/>
    </xf>
    <xf numFmtId="1" fontId="47" fillId="0" borderId="53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4" fillId="0" borderId="17" xfId="0" applyFont="1" applyBorder="1" applyAlignment="1"/>
    <xf numFmtId="0" fontId="41" fillId="2" borderId="84" xfId="0" applyFont="1" applyFill="1" applyBorder="1" applyAlignment="1">
      <alignment horizontal="center"/>
    </xf>
    <xf numFmtId="1" fontId="49" fillId="0" borderId="21" xfId="0" applyNumberFormat="1" applyFont="1" applyFill="1" applyBorder="1" applyAlignment="1">
      <alignment horizontal="center"/>
    </xf>
    <xf numFmtId="1" fontId="49" fillId="0" borderId="122" xfId="0" applyNumberFormat="1" applyFont="1" applyFill="1" applyBorder="1" applyAlignment="1">
      <alignment horizontal="center"/>
    </xf>
    <xf numFmtId="1" fontId="49" fillId="0" borderId="15" xfId="0" applyNumberFormat="1" applyFont="1" applyFill="1" applyBorder="1" applyAlignment="1">
      <alignment horizontal="center"/>
    </xf>
    <xf numFmtId="1" fontId="49" fillId="0" borderId="14" xfId="0" applyNumberFormat="1" applyFont="1" applyFill="1" applyBorder="1" applyAlignment="1">
      <alignment horizontal="center"/>
    </xf>
    <xf numFmtId="0" fontId="41" fillId="2" borderId="74" xfId="0" applyFont="1" applyFill="1" applyBorder="1" applyAlignment="1">
      <alignment horizontal="center"/>
    </xf>
    <xf numFmtId="0" fontId="41" fillId="2" borderId="58" xfId="0" applyFont="1" applyFill="1" applyBorder="1" applyAlignment="1">
      <alignment horizontal="center"/>
    </xf>
    <xf numFmtId="1" fontId="49" fillId="0" borderId="19" xfId="0" applyNumberFormat="1" applyFont="1" applyFill="1" applyBorder="1" applyAlignment="1">
      <alignment horizontal="center"/>
    </xf>
    <xf numFmtId="1" fontId="49" fillId="0" borderId="121" xfId="0" applyNumberFormat="1" applyFont="1" applyFill="1" applyBorder="1" applyAlignment="1">
      <alignment horizontal="center"/>
    </xf>
    <xf numFmtId="1" fontId="49" fillId="0" borderId="123" xfId="0" applyNumberFormat="1" applyFont="1" applyFill="1" applyBorder="1" applyAlignment="1">
      <alignment horizontal="center"/>
    </xf>
    <xf numFmtId="1" fontId="49" fillId="0" borderId="124" xfId="0" applyNumberFormat="1" applyFont="1" applyFill="1" applyBorder="1" applyAlignment="1">
      <alignment horizontal="center"/>
    </xf>
    <xf numFmtId="1" fontId="47" fillId="0" borderId="123" xfId="0" applyNumberFormat="1" applyFont="1" applyFill="1" applyBorder="1" applyAlignment="1">
      <alignment horizontal="center"/>
    </xf>
    <xf numFmtId="1" fontId="47" fillId="0" borderId="55" xfId="0" applyNumberFormat="1" applyFont="1" applyFill="1" applyBorder="1" applyAlignment="1">
      <alignment horizontal="center"/>
    </xf>
    <xf numFmtId="0" fontId="3" fillId="2" borderId="106" xfId="0" applyFont="1" applyFill="1" applyBorder="1" applyAlignment="1">
      <alignment horizontal="center"/>
    </xf>
    <xf numFmtId="0" fontId="3" fillId="2" borderId="87" xfId="0" applyFont="1" applyFill="1" applyBorder="1" applyAlignment="1">
      <alignment horizontal="center"/>
    </xf>
    <xf numFmtId="1" fontId="47" fillId="0" borderId="7" xfId="0" applyNumberFormat="1" applyFont="1" applyFill="1" applyBorder="1" applyAlignment="1">
      <alignment horizontal="center"/>
    </xf>
    <xf numFmtId="1" fontId="47" fillId="0" borderId="0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122" xfId="0" applyFont="1" applyBorder="1" applyAlignment="1">
      <alignment horizontal="left"/>
    </xf>
    <xf numFmtId="0" fontId="2" fillId="0" borderId="123" xfId="0" applyFont="1" applyBorder="1" applyAlignment="1">
      <alignment horizontal="left"/>
    </xf>
    <xf numFmtId="0" fontId="2" fillId="0" borderId="124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21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1" fontId="48" fillId="2" borderId="93" xfId="0" applyNumberFormat="1" applyFont="1" applyFill="1" applyBorder="1" applyAlignment="1">
      <alignment horizontal="center"/>
    </xf>
    <xf numFmtId="1" fontId="48" fillId="2" borderId="9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1" fontId="48" fillId="2" borderId="94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56" xfId="0" applyFont="1" applyBorder="1" applyAlignment="1">
      <alignment horizontal="left"/>
    </xf>
    <xf numFmtId="0" fontId="4" fillId="2" borderId="93" xfId="0" applyFont="1" applyFill="1" applyBorder="1" applyAlignment="1">
      <alignment horizontal="left"/>
    </xf>
    <xf numFmtId="0" fontId="4" fillId="2" borderId="94" xfId="0" applyFont="1" applyFill="1" applyBorder="1" applyAlignment="1">
      <alignment horizontal="left"/>
    </xf>
    <xf numFmtId="0" fontId="11" fillId="0" borderId="0" xfId="0" applyFont="1" applyBorder="1" applyAlignment="1">
      <alignment horizontal="center"/>
    </xf>
    <xf numFmtId="4" fontId="58" fillId="0" borderId="24" xfId="0" applyNumberFormat="1" applyFont="1" applyBorder="1" applyAlignment="1">
      <alignment horizontal="right"/>
    </xf>
    <xf numFmtId="4" fontId="58" fillId="0" borderId="119" xfId="0" applyNumberFormat="1" applyFont="1" applyBorder="1" applyAlignment="1">
      <alignment horizontal="right"/>
    </xf>
    <xf numFmtId="4" fontId="58" fillId="0" borderId="7" xfId="0" applyNumberFormat="1" applyFont="1" applyBorder="1" applyAlignment="1">
      <alignment horizontal="right"/>
    </xf>
    <xf numFmtId="4" fontId="58" fillId="0" borderId="12" xfId="0" applyNumberFormat="1" applyFont="1" applyBorder="1" applyAlignment="1">
      <alignment horizontal="right"/>
    </xf>
    <xf numFmtId="4" fontId="58" fillId="0" borderId="125" xfId="0" applyNumberFormat="1" applyFont="1" applyBorder="1" applyAlignment="1">
      <alignment horizontal="right"/>
    </xf>
    <xf numFmtId="4" fontId="58" fillId="0" borderId="126" xfId="0" applyNumberFormat="1" applyFont="1" applyBorder="1" applyAlignment="1">
      <alignment horizontal="right"/>
    </xf>
    <xf numFmtId="4" fontId="48" fillId="2" borderId="80" xfId="0" applyNumberFormat="1" applyFont="1" applyFill="1" applyBorder="1" applyAlignment="1">
      <alignment horizontal="right"/>
    </xf>
    <xf numFmtId="4" fontId="48" fillId="2" borderId="81" xfId="0" applyNumberFormat="1" applyFont="1" applyFill="1" applyBorder="1" applyAlignment="1">
      <alignment horizontal="right"/>
    </xf>
    <xf numFmtId="0" fontId="0" fillId="0" borderId="35" xfId="0" applyFont="1" applyBorder="1" applyAlignment="1">
      <alignment horizontal="center"/>
    </xf>
    <xf numFmtId="0" fontId="0" fillId="0" borderId="85" xfId="0" applyFont="1" applyBorder="1" applyAlignment="1">
      <alignment horizontal="center"/>
    </xf>
    <xf numFmtId="0" fontId="40" fillId="2" borderId="97" xfId="0" applyFont="1" applyFill="1" applyBorder="1" applyAlignment="1">
      <alignment horizontal="center" wrapText="1"/>
    </xf>
    <xf numFmtId="0" fontId="40" fillId="2" borderId="99" xfId="0" applyFont="1" applyFill="1" applyBorder="1" applyAlignment="1">
      <alignment horizontal="center" wrapText="1"/>
    </xf>
    <xf numFmtId="0" fontId="40" fillId="2" borderId="98" xfId="0" applyFont="1" applyFill="1" applyBorder="1" applyAlignment="1">
      <alignment horizontal="center" wrapText="1"/>
    </xf>
    <xf numFmtId="0" fontId="40" fillId="2" borderId="103" xfId="0" applyFont="1" applyFill="1" applyBorder="1" applyAlignment="1">
      <alignment horizontal="center" wrapText="1"/>
    </xf>
    <xf numFmtId="0" fontId="41" fillId="2" borderId="83" xfId="0" applyFont="1" applyFill="1" applyBorder="1" applyAlignment="1">
      <alignment horizontal="center" vertical="center"/>
    </xf>
    <xf numFmtId="0" fontId="41" fillId="2" borderId="28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3" fillId="0" borderId="0" xfId="0" applyFont="1" applyAlignment="1"/>
    <xf numFmtId="0" fontId="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9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42" fillId="2" borderId="58" xfId="0" applyFont="1" applyFill="1" applyBorder="1" applyAlignment="1">
      <alignment vertical="center"/>
    </xf>
    <xf numFmtId="0" fontId="42" fillId="2" borderId="83" xfId="0" applyFont="1" applyFill="1" applyBorder="1" applyAlignment="1">
      <alignment horizontal="center"/>
    </xf>
    <xf numFmtId="0" fontId="42" fillId="2" borderId="99" xfId="0" applyFont="1" applyFill="1" applyBorder="1" applyAlignment="1">
      <alignment horizontal="center"/>
    </xf>
    <xf numFmtId="0" fontId="42" fillId="2" borderId="28" xfId="0" applyFont="1" applyFill="1" applyBorder="1" applyAlignment="1">
      <alignment horizontal="center"/>
    </xf>
    <xf numFmtId="0" fontId="42" fillId="2" borderId="103" xfId="0" applyFont="1" applyFill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23" fillId="0" borderId="85" xfId="0" applyFont="1" applyBorder="1" applyAlignment="1">
      <alignment horizontal="center"/>
    </xf>
    <xf numFmtId="0" fontId="41" fillId="2" borderId="97" xfId="0" applyFont="1" applyFill="1" applyBorder="1" applyAlignment="1">
      <alignment vertical="center"/>
    </xf>
    <xf numFmtId="0" fontId="42" fillId="2" borderId="98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2">
    <cellStyle name="Obično" xfId="0" builtinId="0"/>
    <cellStyle name="Obično_PROR200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0</xdr:row>
      <xdr:rowOff>28575</xdr:rowOff>
    </xdr:from>
    <xdr:to>
      <xdr:col>2</xdr:col>
      <xdr:colOff>914400</xdr:colOff>
      <xdr:row>3</xdr:row>
      <xdr:rowOff>9525</xdr:rowOff>
    </xdr:to>
    <xdr:pic>
      <xdr:nvPicPr>
        <xdr:cNvPr id="2210" name="Picture 1" descr="GrbRHdopisi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1575" y="28575"/>
          <a:ext cx="4476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workbookViewId="0"/>
  </sheetViews>
  <sheetFormatPr defaultRowHeight="12.75"/>
  <cols>
    <col min="1" max="1" width="4.5703125" customWidth="1"/>
    <col min="2" max="2" width="6" customWidth="1"/>
    <col min="3" max="3" width="30.85546875" customWidth="1"/>
  </cols>
  <sheetData>
    <row r="1" spans="1:14">
      <c r="A1" s="1"/>
      <c r="B1" s="1"/>
      <c r="C1" s="1"/>
      <c r="D1" s="1"/>
      <c r="E1" s="1"/>
      <c r="F1" s="1"/>
      <c r="G1" s="1"/>
      <c r="H1" s="1"/>
    </row>
    <row r="2" spans="1:14">
      <c r="A2" s="1"/>
      <c r="B2" s="1"/>
      <c r="C2" s="1"/>
      <c r="D2" s="1"/>
      <c r="E2" s="1"/>
      <c r="F2" s="1"/>
      <c r="G2" s="1"/>
      <c r="H2" s="1"/>
    </row>
    <row r="3" spans="1:14" ht="24" customHeight="1">
      <c r="A3" s="1"/>
      <c r="B3" s="1"/>
      <c r="C3" s="1"/>
      <c r="D3" s="1"/>
      <c r="E3" s="1"/>
      <c r="F3" s="1"/>
      <c r="G3" s="1"/>
      <c r="H3" s="1"/>
    </row>
    <row r="4" spans="1:14" ht="15.75">
      <c r="A4" s="458" t="s">
        <v>245</v>
      </c>
      <c r="B4" s="454"/>
      <c r="C4" s="454"/>
      <c r="D4" s="55"/>
      <c r="E4" s="55"/>
      <c r="F4" s="1"/>
      <c r="G4" s="1"/>
      <c r="H4" s="1"/>
    </row>
    <row r="5" spans="1:14" ht="15">
      <c r="A5" s="453" t="s">
        <v>236</v>
      </c>
      <c r="B5" s="454"/>
      <c r="C5" s="454"/>
      <c r="D5" s="55"/>
      <c r="E5" s="55"/>
      <c r="F5" s="1"/>
      <c r="G5" s="1"/>
      <c r="H5" s="1"/>
    </row>
    <row r="6" spans="1:14" ht="18.75">
      <c r="A6" s="459" t="s">
        <v>237</v>
      </c>
      <c r="B6" s="454"/>
      <c r="C6" s="454"/>
      <c r="D6" s="55"/>
      <c r="E6" s="55"/>
      <c r="F6" s="1"/>
      <c r="G6" s="1"/>
      <c r="H6" s="1"/>
    </row>
    <row r="7" spans="1:14" ht="15.75">
      <c r="A7" s="455" t="s">
        <v>238</v>
      </c>
      <c r="B7" s="456"/>
      <c r="C7" s="456"/>
      <c r="D7" s="1"/>
      <c r="E7" s="1"/>
      <c r="F7" s="1"/>
      <c r="G7" s="1"/>
      <c r="H7" s="1"/>
    </row>
    <row r="8" spans="1:14" ht="15">
      <c r="A8" s="457" t="s">
        <v>436</v>
      </c>
      <c r="B8" s="457"/>
      <c r="C8" s="450" t="s">
        <v>434</v>
      </c>
      <c r="D8" s="451"/>
      <c r="E8" s="451"/>
      <c r="F8" s="1"/>
      <c r="G8" s="1"/>
      <c r="H8" s="1"/>
    </row>
    <row r="9" spans="1:14" ht="15">
      <c r="A9" s="457" t="s">
        <v>435</v>
      </c>
      <c r="B9" s="457"/>
      <c r="C9" s="450" t="s">
        <v>437</v>
      </c>
      <c r="D9" s="451"/>
      <c r="E9" s="451"/>
      <c r="F9" s="1"/>
      <c r="G9" s="1"/>
      <c r="H9" s="1"/>
    </row>
    <row r="10" spans="1:14" ht="15">
      <c r="A10" s="53" t="s">
        <v>239</v>
      </c>
      <c r="B10" s="54"/>
      <c r="C10" s="450" t="s">
        <v>438</v>
      </c>
      <c r="D10" s="451"/>
      <c r="E10" s="451"/>
      <c r="F10" s="1"/>
      <c r="G10" s="1"/>
      <c r="H10" s="1"/>
    </row>
    <row r="11" spans="1:14" ht="15.75">
      <c r="A11" s="2"/>
      <c r="B11" s="1"/>
      <c r="C11" s="1"/>
      <c r="D11" s="1"/>
      <c r="E11" s="1"/>
      <c r="F11" s="1"/>
      <c r="G11" s="1"/>
      <c r="H11" s="1"/>
      <c r="N11" s="148" t="s">
        <v>15</v>
      </c>
    </row>
    <row r="12" spans="1:14" ht="15">
      <c r="A12" s="2"/>
      <c r="B12" s="1"/>
      <c r="C12" s="1"/>
      <c r="D12" s="1"/>
      <c r="E12" s="1"/>
      <c r="F12" s="1"/>
      <c r="G12" s="1"/>
      <c r="H12" s="1"/>
    </row>
    <row r="13" spans="1:14" ht="15">
      <c r="A13" s="2"/>
      <c r="B13" s="1"/>
      <c r="C13" s="1"/>
      <c r="D13" s="1"/>
      <c r="E13" s="1"/>
      <c r="F13" s="1"/>
      <c r="G13" s="1"/>
      <c r="H13" s="1"/>
    </row>
    <row r="14" spans="1:14" ht="15">
      <c r="A14" s="2"/>
      <c r="B14" s="1"/>
      <c r="C14" s="1"/>
      <c r="D14" s="1"/>
      <c r="E14" s="1"/>
      <c r="F14" s="1"/>
      <c r="G14" s="1"/>
      <c r="H14" s="1"/>
    </row>
    <row r="15" spans="1:14" ht="15">
      <c r="A15" s="2"/>
      <c r="B15" s="1"/>
      <c r="C15" s="1"/>
      <c r="D15" s="1"/>
      <c r="E15" s="1"/>
      <c r="F15" s="1"/>
      <c r="G15" s="1"/>
      <c r="H15" s="1"/>
    </row>
    <row r="16" spans="1:14" ht="15">
      <c r="A16" s="2"/>
      <c r="B16" s="1"/>
      <c r="C16" s="1"/>
      <c r="D16" s="1"/>
      <c r="E16" s="1"/>
      <c r="F16" s="1"/>
      <c r="G16" s="1"/>
      <c r="H16" s="1"/>
    </row>
    <row r="17" spans="1:8" ht="22.5">
      <c r="A17" s="2"/>
      <c r="B17" s="1"/>
      <c r="C17" s="452" t="s">
        <v>240</v>
      </c>
      <c r="D17" s="452"/>
      <c r="E17" s="452"/>
      <c r="F17" s="452"/>
      <c r="G17" s="452"/>
      <c r="H17" s="452"/>
    </row>
    <row r="18" spans="1:8" ht="22.5">
      <c r="A18" s="2"/>
      <c r="B18" s="1"/>
      <c r="C18" s="149"/>
      <c r="D18" s="149"/>
      <c r="E18" s="149"/>
      <c r="F18" s="149"/>
      <c r="G18" s="149"/>
      <c r="H18" s="149"/>
    </row>
    <row r="19" spans="1:8" ht="18.75">
      <c r="A19" s="2"/>
      <c r="B19" s="1"/>
      <c r="C19" s="459" t="s">
        <v>241</v>
      </c>
      <c r="D19" s="459"/>
      <c r="E19" s="459"/>
      <c r="F19" s="459"/>
      <c r="G19" s="459"/>
      <c r="H19" s="459"/>
    </row>
    <row r="20" spans="1:8" ht="19.5">
      <c r="A20" s="2"/>
      <c r="B20" s="1"/>
      <c r="C20" s="459" t="s">
        <v>242</v>
      </c>
      <c r="D20" s="460"/>
      <c r="E20" s="460"/>
      <c r="F20" s="460"/>
      <c r="G20" s="460"/>
      <c r="H20" s="460"/>
    </row>
    <row r="21" spans="1:8" ht="15.75">
      <c r="A21" s="2"/>
      <c r="B21" s="1"/>
      <c r="C21" s="458" t="s">
        <v>15</v>
      </c>
      <c r="D21" s="458"/>
      <c r="E21" s="458"/>
      <c r="F21" s="458"/>
      <c r="G21" s="458"/>
      <c r="H21" s="458"/>
    </row>
    <row r="22" spans="1:8" ht="18.75">
      <c r="A22" s="2"/>
      <c r="B22" s="1"/>
      <c r="C22" s="459" t="s">
        <v>333</v>
      </c>
      <c r="D22" s="459"/>
      <c r="E22" s="459"/>
      <c r="F22" s="459"/>
      <c r="G22" s="459"/>
      <c r="H22" s="459"/>
    </row>
    <row r="23" spans="1:8" ht="15">
      <c r="A23" s="2"/>
      <c r="B23" s="1"/>
      <c r="C23" s="1"/>
      <c r="D23" s="1"/>
      <c r="E23" s="1"/>
      <c r="F23" s="1"/>
      <c r="G23" s="1"/>
      <c r="H23" s="1"/>
    </row>
    <row r="24" spans="1:8" ht="18.75">
      <c r="A24" s="2"/>
      <c r="B24" s="1"/>
      <c r="C24" s="459" t="s">
        <v>439</v>
      </c>
      <c r="D24" s="459"/>
      <c r="E24" s="459"/>
      <c r="F24" s="459"/>
      <c r="G24" s="459"/>
      <c r="H24" s="459"/>
    </row>
    <row r="25" spans="1:8" ht="15">
      <c r="A25" s="2"/>
      <c r="B25" s="1"/>
      <c r="C25" s="1"/>
      <c r="D25" s="1"/>
      <c r="E25" s="1"/>
      <c r="F25" s="1"/>
      <c r="G25" s="1"/>
      <c r="H25" s="1"/>
    </row>
    <row r="26" spans="1:8" ht="15">
      <c r="A26" s="2"/>
      <c r="B26" s="1"/>
      <c r="C26" s="1"/>
      <c r="D26" s="1"/>
      <c r="E26" s="1"/>
      <c r="F26" s="1"/>
      <c r="G26" s="1"/>
      <c r="H26" s="1"/>
    </row>
    <row r="27" spans="1:8" ht="20.25">
      <c r="A27" s="2"/>
      <c r="B27" s="1"/>
      <c r="C27" s="448" t="s">
        <v>456</v>
      </c>
      <c r="D27" s="449"/>
      <c r="E27" s="449"/>
      <c r="F27" s="449"/>
      <c r="G27" s="449"/>
      <c r="H27" s="449"/>
    </row>
    <row r="28" spans="1:8" ht="15">
      <c r="A28" s="2"/>
      <c r="B28" s="1"/>
      <c r="C28" s="1"/>
      <c r="D28" s="1"/>
      <c r="E28" s="1"/>
      <c r="F28" s="1"/>
      <c r="G28" s="1"/>
      <c r="H28" s="1"/>
    </row>
    <row r="29" spans="1:8" ht="9.75" customHeight="1">
      <c r="A29" s="2"/>
      <c r="B29" s="1"/>
      <c r="C29" s="1"/>
      <c r="D29" s="1"/>
      <c r="E29" s="1"/>
      <c r="F29" s="1"/>
      <c r="G29" s="1"/>
      <c r="H29" s="1"/>
    </row>
    <row r="30" spans="1:8" ht="15">
      <c r="A30" s="2"/>
      <c r="B30" s="1"/>
      <c r="C30" s="1"/>
      <c r="D30" s="1"/>
      <c r="E30" s="1"/>
      <c r="F30" s="1"/>
      <c r="G30" s="1"/>
      <c r="H30" s="1"/>
    </row>
    <row r="31" spans="1:8" ht="15">
      <c r="A31" s="2"/>
      <c r="B31" s="1"/>
      <c r="C31" s="1"/>
      <c r="D31" s="1"/>
      <c r="E31" s="1"/>
      <c r="F31" s="1"/>
      <c r="G31" s="1"/>
      <c r="H31" s="1"/>
    </row>
    <row r="32" spans="1:8" ht="15">
      <c r="A32" s="2"/>
      <c r="B32" s="1"/>
      <c r="C32" s="1"/>
      <c r="D32" s="1"/>
      <c r="E32" s="1"/>
      <c r="F32" s="1"/>
      <c r="G32" s="1"/>
      <c r="H32" s="1"/>
    </row>
    <row r="33" spans="1:8" ht="15">
      <c r="A33" s="2"/>
      <c r="B33" s="1"/>
      <c r="C33" s="1"/>
      <c r="D33" s="1"/>
      <c r="E33" s="1"/>
      <c r="F33" s="1"/>
      <c r="G33" s="1"/>
      <c r="H33" s="1"/>
    </row>
    <row r="34" spans="1:8" ht="15">
      <c r="A34" s="2"/>
      <c r="B34" s="1"/>
      <c r="C34" s="1"/>
      <c r="D34" s="1"/>
      <c r="E34" s="1"/>
      <c r="F34" s="1"/>
      <c r="G34" s="1"/>
      <c r="H34" s="1"/>
    </row>
    <row r="35" spans="1:8" ht="15">
      <c r="A35" s="2"/>
      <c r="B35" s="1"/>
      <c r="C35" s="1"/>
      <c r="D35" s="1"/>
      <c r="E35" s="1"/>
      <c r="F35" s="1"/>
      <c r="G35" s="1"/>
      <c r="H35" s="1"/>
    </row>
    <row r="36" spans="1:8" ht="15">
      <c r="A36" s="2"/>
      <c r="B36" s="1"/>
      <c r="C36" s="1"/>
      <c r="D36" s="1"/>
      <c r="E36" s="1"/>
      <c r="F36" s="1"/>
      <c r="G36" s="1"/>
      <c r="H36" s="1"/>
    </row>
    <row r="37" spans="1:8" ht="15.75">
      <c r="A37" s="2"/>
      <c r="B37" s="1"/>
      <c r="C37" s="1"/>
      <c r="D37" s="1"/>
      <c r="E37" s="1"/>
      <c r="F37" s="455" t="s">
        <v>243</v>
      </c>
      <c r="G37" s="455"/>
      <c r="H37" s="455"/>
    </row>
    <row r="38" spans="1:8" ht="15.75">
      <c r="A38" s="2"/>
      <c r="B38" s="1"/>
      <c r="C38" s="1"/>
      <c r="D38" s="1"/>
      <c r="E38" s="1"/>
      <c r="F38" s="455" t="s">
        <v>244</v>
      </c>
      <c r="G38" s="455"/>
      <c r="H38" s="455"/>
    </row>
    <row r="39" spans="1:8" ht="15">
      <c r="A39" s="2"/>
      <c r="B39" s="1"/>
      <c r="C39" s="1"/>
      <c r="D39" s="1"/>
      <c r="E39" s="1"/>
      <c r="F39" s="1"/>
      <c r="G39" s="1"/>
      <c r="H39" s="1"/>
    </row>
    <row r="40" spans="1:8" ht="15.75">
      <c r="A40" s="2"/>
      <c r="B40" s="1"/>
      <c r="C40" s="1"/>
      <c r="D40" s="1"/>
      <c r="E40" s="1"/>
      <c r="F40" s="455" t="s">
        <v>323</v>
      </c>
      <c r="G40" s="455"/>
      <c r="H40" s="455"/>
    </row>
    <row r="41" spans="1:8" ht="15">
      <c r="A41" s="2"/>
      <c r="B41" s="1"/>
      <c r="C41" s="1"/>
      <c r="D41" s="1"/>
      <c r="E41" s="1"/>
      <c r="F41" s="1"/>
      <c r="G41" s="1"/>
      <c r="H41" s="1"/>
    </row>
    <row r="42" spans="1:8" ht="15">
      <c r="A42" s="2"/>
      <c r="B42" s="1"/>
      <c r="C42" s="1"/>
      <c r="D42" s="1"/>
      <c r="E42" s="1"/>
      <c r="F42" s="1"/>
      <c r="G42" s="1"/>
      <c r="H42" s="1"/>
    </row>
  </sheetData>
  <mergeCells count="19">
    <mergeCell ref="F40:H40"/>
    <mergeCell ref="F37:H37"/>
    <mergeCell ref="F38:H38"/>
    <mergeCell ref="A4:C4"/>
    <mergeCell ref="A6:C6"/>
    <mergeCell ref="C19:H19"/>
    <mergeCell ref="C20:H20"/>
    <mergeCell ref="C21:H21"/>
    <mergeCell ref="C24:H24"/>
    <mergeCell ref="C22:H22"/>
    <mergeCell ref="C27:H27"/>
    <mergeCell ref="C10:E10"/>
    <mergeCell ref="C17:H17"/>
    <mergeCell ref="A5:C5"/>
    <mergeCell ref="A7:C7"/>
    <mergeCell ref="C8:E8"/>
    <mergeCell ref="C9:E9"/>
    <mergeCell ref="A9:B9"/>
    <mergeCell ref="A8:B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S35"/>
  <sheetViews>
    <sheetView workbookViewId="0">
      <selection activeCell="G19" sqref="G19"/>
    </sheetView>
  </sheetViews>
  <sheetFormatPr defaultRowHeight="15"/>
  <cols>
    <col min="1" max="1" width="5.42578125" style="2" customWidth="1"/>
    <col min="2" max="2" width="8.28515625" style="2" customWidth="1"/>
    <col min="3" max="3" width="35.42578125" style="2" customWidth="1"/>
    <col min="4" max="4" width="6.140625" style="2" customWidth="1"/>
    <col min="5" max="5" width="7.5703125" style="2" customWidth="1"/>
    <col min="6" max="6" width="8.140625" style="2" customWidth="1"/>
    <col min="7" max="7" width="13.140625" style="2" customWidth="1"/>
    <col min="8" max="8" width="3.5703125" style="2" customWidth="1"/>
    <col min="9" max="9" width="3.85546875" style="2" customWidth="1"/>
    <col min="10" max="10" width="9.140625" style="2"/>
    <col min="11" max="19" width="9.140625" style="70"/>
    <col min="20" max="16384" width="9.140625" style="2"/>
  </cols>
  <sheetData>
    <row r="1" spans="1:18" ht="18" customHeight="1"/>
    <row r="2" spans="1:18" ht="18" customHeight="1">
      <c r="B2" s="453" t="s">
        <v>418</v>
      </c>
      <c r="C2" s="468"/>
      <c r="D2" s="468"/>
      <c r="E2" s="468"/>
      <c r="F2" s="468"/>
      <c r="G2" s="468"/>
      <c r="H2" s="468"/>
    </row>
    <row r="3" spans="1:18" ht="18" customHeight="1"/>
    <row r="4" spans="1:18" ht="18" customHeight="1">
      <c r="B4" s="459" t="s">
        <v>396</v>
      </c>
      <c r="C4" s="468"/>
      <c r="D4" s="468"/>
      <c r="E4" s="468"/>
      <c r="F4" s="468"/>
      <c r="G4" s="468"/>
      <c r="H4" s="468"/>
    </row>
    <row r="5" spans="1:18" ht="18" customHeight="1">
      <c r="B5" s="459" t="s">
        <v>15</v>
      </c>
      <c r="C5" s="468"/>
      <c r="D5" s="468"/>
      <c r="E5" s="468"/>
      <c r="F5" s="468"/>
      <c r="G5" s="468"/>
      <c r="H5" s="468"/>
    </row>
    <row r="6" spans="1:18" ht="18" customHeight="1">
      <c r="B6" s="458" t="s">
        <v>336</v>
      </c>
      <c r="C6" s="468"/>
      <c r="D6" s="468"/>
      <c r="E6" s="468"/>
      <c r="F6" s="468"/>
      <c r="G6" s="468"/>
      <c r="H6" s="468"/>
    </row>
    <row r="7" spans="1:18" ht="18" customHeight="1">
      <c r="C7" s="53"/>
      <c r="D7" s="233"/>
      <c r="E7" s="233"/>
      <c r="F7" s="233"/>
      <c r="G7" s="233"/>
      <c r="H7" s="233"/>
    </row>
    <row r="8" spans="1:18" ht="18" customHeight="1">
      <c r="B8" s="453" t="s">
        <v>201</v>
      </c>
      <c r="C8" s="599"/>
      <c r="D8" s="599"/>
      <c r="E8" s="599"/>
      <c r="F8" s="599"/>
      <c r="G8" s="599"/>
      <c r="H8" s="599"/>
    </row>
    <row r="9" spans="1:18" ht="18" customHeight="1">
      <c r="B9" s="4"/>
      <c r="C9" s="235"/>
      <c r="D9" s="235"/>
      <c r="E9" s="235"/>
      <c r="F9" s="235"/>
      <c r="G9" s="235"/>
      <c r="H9" s="235"/>
    </row>
    <row r="10" spans="1:18" ht="49.5" customHeight="1">
      <c r="A10" s="461" t="s">
        <v>397</v>
      </c>
      <c r="B10" s="462"/>
      <c r="C10" s="462"/>
      <c r="D10" s="462"/>
      <c r="E10" s="462"/>
      <c r="F10" s="462"/>
      <c r="G10" s="462"/>
      <c r="H10" s="462"/>
      <c r="I10" s="462"/>
    </row>
    <row r="11" spans="1:18" ht="34.5" customHeight="1">
      <c r="A11" s="461" t="s">
        <v>398</v>
      </c>
      <c r="B11" s="462"/>
      <c r="C11" s="462"/>
      <c r="D11" s="462"/>
      <c r="E11" s="462"/>
      <c r="F11" s="462"/>
      <c r="G11" s="462"/>
      <c r="H11" s="462"/>
    </row>
    <row r="12" spans="1:18" ht="18" customHeight="1" thickBot="1"/>
    <row r="13" spans="1:18" ht="18" customHeight="1" thickTop="1">
      <c r="A13" s="330" t="s">
        <v>120</v>
      </c>
      <c r="B13" s="486" t="s">
        <v>184</v>
      </c>
      <c r="C13" s="488" t="s">
        <v>182</v>
      </c>
      <c r="D13" s="597"/>
      <c r="E13" s="593" t="s">
        <v>460</v>
      </c>
      <c r="F13" s="594"/>
      <c r="G13" s="492" t="s">
        <v>461</v>
      </c>
      <c r="L13" s="127"/>
      <c r="M13" s="127"/>
      <c r="N13" s="502"/>
      <c r="O13" s="109"/>
      <c r="P13" s="109"/>
      <c r="Q13" s="109"/>
      <c r="R13" s="109"/>
    </row>
    <row r="14" spans="1:18" ht="18" customHeight="1" thickBot="1">
      <c r="A14" s="332" t="s">
        <v>4</v>
      </c>
      <c r="B14" s="487"/>
      <c r="C14" s="490"/>
      <c r="D14" s="598"/>
      <c r="E14" s="595"/>
      <c r="F14" s="596"/>
      <c r="G14" s="493"/>
      <c r="L14" s="127"/>
      <c r="M14" s="127"/>
      <c r="N14" s="502"/>
      <c r="O14" s="109"/>
      <c r="P14" s="109"/>
      <c r="Q14" s="109"/>
      <c r="R14" s="109"/>
    </row>
    <row r="15" spans="1:18" ht="12" customHeight="1" thickTop="1">
      <c r="A15" s="80">
        <v>0</v>
      </c>
      <c r="B15" s="94">
        <v>1</v>
      </c>
      <c r="C15" s="94">
        <v>2</v>
      </c>
      <c r="D15" s="445"/>
      <c r="E15" s="591">
        <v>3</v>
      </c>
      <c r="F15" s="592"/>
      <c r="G15" s="81">
        <v>4</v>
      </c>
      <c r="L15" s="18"/>
      <c r="M15" s="18"/>
      <c r="N15" s="18"/>
      <c r="O15" s="18"/>
      <c r="P15" s="18"/>
      <c r="Q15" s="18"/>
      <c r="R15" s="18"/>
    </row>
    <row r="16" spans="1:18" ht="25.5" customHeight="1">
      <c r="A16" s="36">
        <v>1</v>
      </c>
      <c r="B16" s="37" t="s">
        <v>399</v>
      </c>
      <c r="C16" s="37" t="s">
        <v>183</v>
      </c>
      <c r="D16" s="68"/>
      <c r="E16" s="583">
        <v>116000</v>
      </c>
      <c r="F16" s="584"/>
      <c r="G16" s="302">
        <v>250000</v>
      </c>
      <c r="O16" s="68"/>
      <c r="Q16" s="92"/>
      <c r="R16" s="92"/>
    </row>
    <row r="17" spans="1:18" ht="18.75" customHeight="1">
      <c r="A17" s="36">
        <v>2</v>
      </c>
      <c r="B17" s="37" t="s">
        <v>410</v>
      </c>
      <c r="C17" s="37" t="s">
        <v>400</v>
      </c>
      <c r="D17" s="68"/>
      <c r="E17" s="585">
        <v>1000000</v>
      </c>
      <c r="F17" s="586"/>
      <c r="G17" s="302">
        <v>1000000</v>
      </c>
      <c r="O17" s="68"/>
      <c r="Q17" s="92"/>
      <c r="R17" s="92"/>
    </row>
    <row r="18" spans="1:18" ht="18.75" customHeight="1" thickBot="1">
      <c r="A18" s="85" t="s">
        <v>166</v>
      </c>
      <c r="B18" s="37" t="s">
        <v>462</v>
      </c>
      <c r="C18" s="37" t="s">
        <v>463</v>
      </c>
      <c r="D18" s="68"/>
      <c r="E18" s="587">
        <v>0</v>
      </c>
      <c r="F18" s="588"/>
      <c r="G18" s="446">
        <v>816000</v>
      </c>
      <c r="O18" s="68"/>
      <c r="Q18" s="92"/>
      <c r="R18" s="92"/>
    </row>
    <row r="19" spans="1:18" ht="22.5" customHeight="1" thickBot="1">
      <c r="A19" s="341"/>
      <c r="B19" s="342"/>
      <c r="C19" s="343" t="s">
        <v>185</v>
      </c>
      <c r="D19" s="344"/>
      <c r="E19" s="589">
        <v>1116000</v>
      </c>
      <c r="F19" s="590"/>
      <c r="G19" s="347">
        <f>SUM(G16:G18)</f>
        <v>2066000</v>
      </c>
      <c r="O19" s="68"/>
      <c r="Q19" s="92"/>
      <c r="R19" s="92"/>
    </row>
    <row r="20" spans="1:18" ht="18" customHeight="1">
      <c r="A20" s="226"/>
      <c r="B20" s="226"/>
      <c r="C20" s="226"/>
      <c r="D20" s="226"/>
      <c r="E20" s="226"/>
      <c r="F20" s="226"/>
      <c r="G20" s="226"/>
      <c r="O20" s="68"/>
      <c r="Q20" s="92"/>
      <c r="R20" s="92"/>
    </row>
    <row r="21" spans="1:18" ht="18" customHeight="1">
      <c r="A21" s="226"/>
      <c r="B21" s="226"/>
      <c r="C21" s="226"/>
      <c r="D21" s="226"/>
      <c r="E21" s="226"/>
      <c r="F21" s="226"/>
      <c r="G21" s="226"/>
      <c r="O21" s="68"/>
      <c r="Q21" s="92"/>
      <c r="R21" s="92"/>
    </row>
    <row r="22" spans="1:18" ht="18" customHeight="1">
      <c r="A22" s="226"/>
      <c r="B22" s="226"/>
      <c r="C22" s="226"/>
      <c r="D22" s="226"/>
      <c r="E22" s="226"/>
      <c r="F22" s="226"/>
      <c r="G22" s="226"/>
      <c r="N22" s="128"/>
      <c r="O22" s="68"/>
      <c r="Q22" s="92"/>
      <c r="R22" s="92"/>
    </row>
    <row r="23" spans="1:18" ht="18" customHeight="1">
      <c r="A23" s="226"/>
      <c r="B23" s="226"/>
      <c r="C23" s="226"/>
      <c r="D23" s="226"/>
      <c r="E23" s="226"/>
      <c r="F23" s="226"/>
      <c r="G23" s="226"/>
      <c r="O23" s="68"/>
      <c r="Q23" s="92"/>
      <c r="R23" s="92"/>
    </row>
    <row r="24" spans="1:18" ht="18" customHeight="1">
      <c r="A24" s="226"/>
      <c r="B24" s="226"/>
      <c r="C24" s="226"/>
      <c r="D24" s="226"/>
      <c r="E24" s="226"/>
      <c r="F24" s="226"/>
      <c r="G24" s="226"/>
      <c r="O24" s="68"/>
      <c r="Q24" s="92"/>
      <c r="R24" s="92"/>
    </row>
    <row r="25" spans="1:18" ht="18" customHeight="1">
      <c r="A25" s="226"/>
      <c r="B25" s="226"/>
      <c r="C25" s="226"/>
      <c r="D25" s="226"/>
      <c r="E25" s="226"/>
      <c r="F25" s="226"/>
      <c r="G25" s="226"/>
      <c r="O25" s="68"/>
      <c r="Q25" s="92"/>
      <c r="R25" s="92"/>
    </row>
    <row r="26" spans="1:18" ht="18" customHeight="1">
      <c r="A26" s="226"/>
      <c r="B26" s="226"/>
      <c r="C26" s="226"/>
      <c r="D26" s="226"/>
      <c r="E26" s="226"/>
      <c r="F26" s="226"/>
      <c r="G26" s="226"/>
      <c r="O26" s="68"/>
      <c r="Q26" s="92"/>
      <c r="R26" s="92"/>
    </row>
    <row r="27" spans="1:18" ht="18" customHeight="1">
      <c r="A27" s="226"/>
      <c r="B27" s="226"/>
      <c r="C27" s="226"/>
      <c r="D27" s="226"/>
      <c r="E27" s="226"/>
      <c r="F27" s="226"/>
      <c r="G27" s="226"/>
      <c r="O27" s="68"/>
      <c r="Q27" s="92"/>
      <c r="R27" s="92"/>
    </row>
    <row r="28" spans="1:18" ht="18" customHeight="1">
      <c r="A28" s="226"/>
      <c r="B28" s="226"/>
      <c r="C28" s="226"/>
      <c r="D28" s="226"/>
      <c r="E28" s="226"/>
      <c r="F28" s="226"/>
      <c r="G28" s="226"/>
      <c r="O28" s="68"/>
      <c r="Q28" s="92"/>
      <c r="R28" s="92"/>
    </row>
    <row r="29" spans="1:18" ht="18" customHeight="1">
      <c r="A29" s="226"/>
      <c r="B29" s="226"/>
      <c r="C29" s="226"/>
      <c r="D29" s="226"/>
      <c r="E29" s="226"/>
      <c r="F29" s="226"/>
      <c r="G29" s="226"/>
      <c r="O29" s="68"/>
      <c r="Q29" s="92"/>
      <c r="R29" s="92"/>
    </row>
    <row r="30" spans="1:18" ht="18" customHeight="1">
      <c r="A30" s="226"/>
      <c r="B30" s="226"/>
      <c r="C30" s="226"/>
      <c r="D30" s="226"/>
      <c r="E30" s="226"/>
      <c r="F30" s="226"/>
      <c r="G30" s="226"/>
      <c r="O30" s="68"/>
      <c r="Q30" s="92"/>
      <c r="R30" s="92"/>
    </row>
    <row r="31" spans="1:18" ht="18" customHeight="1">
      <c r="A31" s="70"/>
      <c r="B31" s="70"/>
      <c r="C31" s="70"/>
      <c r="D31" s="68"/>
      <c r="E31" s="70"/>
      <c r="F31" s="70"/>
      <c r="G31" s="70"/>
      <c r="H31" s="92"/>
      <c r="I31" s="92"/>
    </row>
    <row r="32" spans="1:18" ht="18" customHeight="1"/>
    <row r="33" ht="18" customHeight="1"/>
    <row r="34" ht="18" customHeight="1"/>
    <row r="35" ht="18" customHeight="1"/>
  </sheetData>
  <mergeCells count="17">
    <mergeCell ref="N13:N14"/>
    <mergeCell ref="B13:B14"/>
    <mergeCell ref="B8:H8"/>
    <mergeCell ref="B2:H2"/>
    <mergeCell ref="B4:H4"/>
    <mergeCell ref="B5:H5"/>
    <mergeCell ref="B6:H6"/>
    <mergeCell ref="A10:I10"/>
    <mergeCell ref="E13:F14"/>
    <mergeCell ref="C13:D14"/>
    <mergeCell ref="A11:H11"/>
    <mergeCell ref="E16:F16"/>
    <mergeCell ref="E17:F17"/>
    <mergeCell ref="E18:F18"/>
    <mergeCell ref="E19:F19"/>
    <mergeCell ref="E15:F15"/>
    <mergeCell ref="G13:G14"/>
  </mergeCells>
  <phoneticPr fontId="21" type="noConversion"/>
  <pageMargins left="0.94488188976377963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7030A0"/>
  </sheetPr>
  <dimension ref="A1:S72"/>
  <sheetViews>
    <sheetView topLeftCell="A16" workbookViewId="0">
      <selection activeCell="G35" sqref="G35"/>
    </sheetView>
  </sheetViews>
  <sheetFormatPr defaultRowHeight="15"/>
  <cols>
    <col min="1" max="1" width="5.42578125" style="2" customWidth="1"/>
    <col min="2" max="2" width="8.28515625" style="2" customWidth="1"/>
    <col min="3" max="3" width="35.42578125" style="2" customWidth="1"/>
    <col min="4" max="4" width="6.140625" style="2" customWidth="1"/>
    <col min="5" max="5" width="7.5703125" style="2" customWidth="1"/>
    <col min="6" max="6" width="8.140625" style="2" customWidth="1"/>
    <col min="7" max="7" width="13.140625" style="2" customWidth="1"/>
    <col min="8" max="8" width="3.5703125" style="2" customWidth="1"/>
    <col min="9" max="9" width="5.7109375" style="2" customWidth="1"/>
    <col min="10" max="10" width="9.140625" style="2"/>
    <col min="11" max="11" width="11.7109375" style="2" customWidth="1"/>
    <col min="12" max="19" width="9.140625" style="70"/>
    <col min="20" max="16384" width="9.140625" style="2"/>
  </cols>
  <sheetData>
    <row r="1" spans="1:18" ht="14.1" customHeight="1"/>
    <row r="2" spans="1:18" ht="14.1" customHeight="1">
      <c r="B2" s="453" t="s">
        <v>247</v>
      </c>
      <c r="C2" s="601"/>
      <c r="D2" s="601"/>
      <c r="E2" s="601"/>
      <c r="F2" s="601"/>
      <c r="G2" s="601"/>
      <c r="H2" s="601"/>
    </row>
    <row r="3" spans="1:18" ht="14.1" customHeight="1">
      <c r="B3" s="4"/>
      <c r="C3" s="141"/>
      <c r="D3" s="141"/>
      <c r="E3" s="141"/>
      <c r="F3" s="141"/>
      <c r="G3" s="141"/>
      <c r="H3" s="141"/>
    </row>
    <row r="4" spans="1:18" ht="14.1" customHeight="1">
      <c r="B4" s="4"/>
      <c r="C4" s="141"/>
      <c r="D4" s="141"/>
      <c r="E4" s="141"/>
      <c r="F4" s="141"/>
      <c r="G4" s="141"/>
      <c r="H4" s="141"/>
    </row>
    <row r="5" spans="1:18" ht="27.75" customHeight="1">
      <c r="B5" s="602" t="s">
        <v>188</v>
      </c>
      <c r="C5" s="603"/>
      <c r="D5" s="603"/>
      <c r="E5" s="603"/>
      <c r="F5" s="603"/>
      <c r="G5" s="603"/>
    </row>
    <row r="6" spans="1:18" ht="18" customHeight="1">
      <c r="B6" s="459" t="s">
        <v>189</v>
      </c>
      <c r="C6" s="601"/>
      <c r="D6" s="601"/>
      <c r="E6" s="601"/>
      <c r="F6" s="601"/>
      <c r="G6" s="601"/>
      <c r="H6" s="601"/>
    </row>
    <row r="7" spans="1:18" ht="18" customHeight="1">
      <c r="B7" s="459" t="s">
        <v>409</v>
      </c>
      <c r="C7" s="601"/>
      <c r="D7" s="601"/>
      <c r="E7" s="601"/>
      <c r="F7" s="601"/>
      <c r="G7" s="601"/>
      <c r="H7" s="601"/>
    </row>
    <row r="8" spans="1:18" ht="18" customHeight="1">
      <c r="B8" s="458" t="s">
        <v>336</v>
      </c>
      <c r="C8" s="601"/>
      <c r="D8" s="601"/>
      <c r="E8" s="601"/>
      <c r="F8" s="601"/>
      <c r="G8" s="601"/>
      <c r="H8" s="601"/>
      <c r="K8" s="2" t="s">
        <v>15</v>
      </c>
    </row>
    <row r="9" spans="1:18" ht="18" customHeight="1">
      <c r="B9" s="124"/>
      <c r="C9" s="141"/>
      <c r="D9" s="141"/>
      <c r="E9" s="141"/>
      <c r="F9" s="141"/>
      <c r="G9" s="141"/>
      <c r="H9" s="141"/>
    </row>
    <row r="10" spans="1:18" ht="18" customHeight="1">
      <c r="B10" s="453" t="s">
        <v>203</v>
      </c>
      <c r="C10" s="600"/>
      <c r="D10" s="600"/>
      <c r="E10" s="600"/>
      <c r="F10" s="600"/>
      <c r="G10" s="600"/>
      <c r="H10" s="141"/>
    </row>
    <row r="11" spans="1:18" ht="18" customHeight="1">
      <c r="B11" s="124"/>
      <c r="C11" s="141"/>
      <c r="D11" s="141"/>
      <c r="E11" s="141"/>
      <c r="F11" s="141"/>
      <c r="G11" s="141"/>
      <c r="H11" s="141"/>
    </row>
    <row r="12" spans="1:18" ht="18" customHeight="1">
      <c r="A12" s="98" t="s">
        <v>190</v>
      </c>
      <c r="C12" s="53"/>
      <c r="D12" s="141"/>
      <c r="E12" s="141"/>
      <c r="F12" s="141"/>
      <c r="G12" s="141"/>
      <c r="H12" s="141"/>
    </row>
    <row r="13" spans="1:18" ht="12" customHeight="1" thickBot="1"/>
    <row r="14" spans="1:18" ht="18" customHeight="1" thickTop="1">
      <c r="A14" s="330" t="s">
        <v>120</v>
      </c>
      <c r="B14" s="614" t="s">
        <v>184</v>
      </c>
      <c r="C14" s="488" t="s">
        <v>187</v>
      </c>
      <c r="D14" s="608"/>
      <c r="E14" s="608"/>
      <c r="F14" s="609"/>
      <c r="G14" s="331" t="s">
        <v>135</v>
      </c>
      <c r="L14" s="127"/>
      <c r="M14" s="127"/>
      <c r="N14" s="502"/>
      <c r="O14" s="109"/>
      <c r="P14" s="109"/>
      <c r="Q14" s="109"/>
      <c r="R14" s="109"/>
    </row>
    <row r="15" spans="1:18" ht="18" customHeight="1" thickBot="1">
      <c r="A15" s="332" t="s">
        <v>4</v>
      </c>
      <c r="B15" s="615"/>
      <c r="C15" s="490"/>
      <c r="D15" s="610"/>
      <c r="E15" s="610"/>
      <c r="F15" s="611"/>
      <c r="G15" s="333" t="s">
        <v>136</v>
      </c>
      <c r="L15" s="127"/>
      <c r="M15" s="127"/>
      <c r="N15" s="502"/>
      <c r="O15" s="109"/>
      <c r="P15" s="109"/>
      <c r="Q15" s="109"/>
      <c r="R15" s="109"/>
    </row>
    <row r="16" spans="1:18" ht="12" customHeight="1" thickTop="1">
      <c r="A16" s="80">
        <v>0</v>
      </c>
      <c r="B16" s="94">
        <v>1</v>
      </c>
      <c r="C16" s="480">
        <v>2</v>
      </c>
      <c r="D16" s="612"/>
      <c r="E16" s="612"/>
      <c r="F16" s="613"/>
      <c r="G16" s="81">
        <v>3</v>
      </c>
      <c r="L16" s="18"/>
      <c r="M16" s="18"/>
      <c r="N16" s="18"/>
      <c r="O16" s="18"/>
      <c r="P16" s="18"/>
      <c r="Q16" s="18"/>
      <c r="R16" s="18"/>
    </row>
    <row r="17" spans="1:18" ht="24" customHeight="1">
      <c r="A17" s="227">
        <v>1</v>
      </c>
      <c r="B17" s="228" t="s">
        <v>401</v>
      </c>
      <c r="C17" s="225" t="s">
        <v>402</v>
      </c>
      <c r="D17" s="229"/>
      <c r="E17" s="230"/>
      <c r="F17" s="231"/>
      <c r="G17" s="303">
        <f>NerCesZ!F50</f>
        <v>1280000</v>
      </c>
      <c r="J17" s="226" t="s">
        <v>15</v>
      </c>
      <c r="K17" s="190" t="s">
        <v>15</v>
      </c>
      <c r="O17" s="68"/>
      <c r="Q17" s="92"/>
      <c r="R17" s="92"/>
    </row>
    <row r="18" spans="1:18" ht="28.5" customHeight="1">
      <c r="A18" s="227">
        <v>2</v>
      </c>
      <c r="B18" s="228" t="s">
        <v>411</v>
      </c>
      <c r="C18" s="604" t="s">
        <v>403</v>
      </c>
      <c r="D18" s="605"/>
      <c r="E18" s="605"/>
      <c r="F18" s="606"/>
      <c r="G18" s="303">
        <f>JavPov!G17</f>
        <v>160000</v>
      </c>
      <c r="O18" s="68"/>
      <c r="Q18" s="92"/>
      <c r="R18" s="92"/>
    </row>
    <row r="19" spans="1:18" ht="18" customHeight="1">
      <c r="A19" s="227">
        <v>3</v>
      </c>
      <c r="B19" s="228" t="s">
        <v>412</v>
      </c>
      <c r="C19" s="225" t="s">
        <v>404</v>
      </c>
      <c r="D19" s="229"/>
      <c r="E19" s="230"/>
      <c r="F19" s="231"/>
      <c r="G19" s="303">
        <f>Odvod!H43</f>
        <v>50000</v>
      </c>
      <c r="O19" s="68"/>
      <c r="Q19" s="92"/>
      <c r="R19" s="92"/>
    </row>
    <row r="20" spans="1:18" ht="18" customHeight="1">
      <c r="A20" s="227">
        <v>4</v>
      </c>
      <c r="B20" s="228" t="s">
        <v>413</v>
      </c>
      <c r="C20" s="225" t="s">
        <v>405</v>
      </c>
      <c r="D20" s="229"/>
      <c r="E20" s="230"/>
      <c r="F20" s="231"/>
      <c r="G20" s="303">
        <f>JavZelPov!G104</f>
        <v>847000</v>
      </c>
      <c r="N20" s="128"/>
      <c r="O20" s="68"/>
      <c r="Q20" s="92"/>
      <c r="R20" s="92"/>
    </row>
    <row r="21" spans="1:18" ht="18" customHeight="1">
      <c r="A21" s="227">
        <v>5</v>
      </c>
      <c r="B21" s="228" t="s">
        <v>414</v>
      </c>
      <c r="C21" s="225" t="s">
        <v>406</v>
      </c>
      <c r="D21" s="229"/>
      <c r="E21" s="230"/>
      <c r="F21" s="231"/>
      <c r="G21" s="303">
        <f>Groblja!G32</f>
        <v>430000</v>
      </c>
      <c r="N21" s="128"/>
      <c r="O21" s="68"/>
      <c r="Q21" s="92"/>
      <c r="R21" s="92"/>
    </row>
    <row r="22" spans="1:18" ht="18" customHeight="1">
      <c r="A22" s="227">
        <v>6</v>
      </c>
      <c r="B22" s="228" t="s">
        <v>415</v>
      </c>
      <c r="C22" s="225" t="s">
        <v>407</v>
      </c>
      <c r="D22" s="229"/>
      <c r="E22" s="230"/>
      <c r="F22" s="231"/>
      <c r="G22" s="303">
        <f>Prg_Čišć!I136</f>
        <v>120000</v>
      </c>
      <c r="N22" s="128"/>
      <c r="O22" s="68"/>
      <c r="Q22" s="92"/>
      <c r="R22" s="92"/>
    </row>
    <row r="23" spans="1:18" ht="18" customHeight="1">
      <c r="A23" s="227">
        <v>7</v>
      </c>
      <c r="B23" s="228" t="s">
        <v>416</v>
      </c>
      <c r="C23" s="225" t="s">
        <v>408</v>
      </c>
      <c r="D23" s="229"/>
      <c r="E23" s="230"/>
      <c r="F23" s="231"/>
      <c r="G23" s="303">
        <f>Prg_JavRas!G19</f>
        <v>2066000</v>
      </c>
      <c r="N23" s="128"/>
      <c r="O23" s="68"/>
      <c r="Q23" s="92"/>
      <c r="R23" s="92"/>
    </row>
    <row r="24" spans="1:18" ht="5.25" customHeight="1" thickBot="1">
      <c r="A24" s="232"/>
      <c r="B24" s="228"/>
      <c r="C24" s="228"/>
      <c r="D24" s="229"/>
      <c r="E24" s="230"/>
      <c r="F24" s="231"/>
      <c r="G24" s="303" t="s">
        <v>15</v>
      </c>
      <c r="O24" s="68"/>
      <c r="Q24" s="92"/>
      <c r="R24" s="92"/>
    </row>
    <row r="25" spans="1:18" ht="26.25" customHeight="1" thickTop="1" thickBot="1">
      <c r="A25" s="334"/>
      <c r="B25" s="335"/>
      <c r="C25" s="336" t="s">
        <v>417</v>
      </c>
      <c r="D25" s="337"/>
      <c r="E25" s="338"/>
      <c r="F25" s="339"/>
      <c r="G25" s="340">
        <f>SUM(G17:G23)</f>
        <v>4953000</v>
      </c>
      <c r="O25" s="68"/>
      <c r="Q25" s="92"/>
      <c r="R25" s="92"/>
    </row>
    <row r="26" spans="1:18" ht="18" customHeight="1" thickTop="1">
      <c r="A26" s="70"/>
      <c r="B26" s="70"/>
      <c r="C26" s="51"/>
      <c r="D26" s="68"/>
      <c r="E26" s="70"/>
      <c r="F26" s="92"/>
      <c r="G26" s="105"/>
      <c r="O26" s="68"/>
      <c r="Q26" s="92"/>
      <c r="R26" s="92"/>
    </row>
    <row r="27" spans="1:18" ht="18" customHeight="1">
      <c r="A27" s="103"/>
      <c r="B27" s="103"/>
      <c r="C27" s="103"/>
      <c r="D27" s="103"/>
      <c r="E27" s="103"/>
      <c r="F27" s="103"/>
      <c r="G27" s="103"/>
      <c r="O27" s="68"/>
      <c r="Q27" s="92"/>
      <c r="R27" s="92"/>
    </row>
    <row r="28" spans="1:18" ht="18" customHeight="1">
      <c r="A28" s="98" t="s">
        <v>191</v>
      </c>
      <c r="B28" s="103"/>
      <c r="C28" s="103"/>
      <c r="D28" s="103"/>
      <c r="E28" s="103"/>
      <c r="F28" s="103"/>
      <c r="G28" s="103"/>
      <c r="N28" s="128"/>
      <c r="O28" s="68"/>
      <c r="Q28" s="92"/>
      <c r="R28" s="92"/>
    </row>
    <row r="29" spans="1:18" ht="18" customHeight="1" thickBot="1">
      <c r="A29" s="103"/>
      <c r="B29" s="103"/>
      <c r="C29" s="103"/>
      <c r="D29" s="103"/>
      <c r="E29" s="103"/>
      <c r="F29" s="103"/>
      <c r="G29" s="103"/>
      <c r="O29" s="68"/>
      <c r="Q29" s="92"/>
      <c r="R29" s="92"/>
    </row>
    <row r="30" spans="1:18" ht="18" customHeight="1" thickTop="1">
      <c r="A30" s="330" t="s">
        <v>120</v>
      </c>
      <c r="B30" s="486" t="s">
        <v>184</v>
      </c>
      <c r="C30" s="488" t="s">
        <v>192</v>
      </c>
      <c r="D30" s="608"/>
      <c r="E30" s="608"/>
      <c r="F30" s="609"/>
      <c r="G30" s="331" t="s">
        <v>135</v>
      </c>
      <c r="O30" s="68"/>
      <c r="Q30" s="92"/>
      <c r="R30" s="92"/>
    </row>
    <row r="31" spans="1:18" ht="18" customHeight="1" thickBot="1">
      <c r="A31" s="332" t="s">
        <v>4</v>
      </c>
      <c r="B31" s="607"/>
      <c r="C31" s="490"/>
      <c r="D31" s="610"/>
      <c r="E31" s="610"/>
      <c r="F31" s="611"/>
      <c r="G31" s="333" t="s">
        <v>136</v>
      </c>
      <c r="O31" s="68"/>
      <c r="Q31" s="92"/>
      <c r="R31" s="92"/>
    </row>
    <row r="32" spans="1:18" ht="10.5" customHeight="1" thickTop="1">
      <c r="A32" s="80">
        <v>0</v>
      </c>
      <c r="B32" s="94">
        <v>1</v>
      </c>
      <c r="C32" s="480">
        <v>2</v>
      </c>
      <c r="D32" s="612"/>
      <c r="E32" s="612"/>
      <c r="F32" s="613"/>
      <c r="G32" s="81">
        <v>3</v>
      </c>
      <c r="O32" s="68"/>
      <c r="Q32" s="92"/>
      <c r="R32" s="92"/>
    </row>
    <row r="33" spans="1:18" ht="28.5" customHeight="1">
      <c r="A33" s="36" t="s">
        <v>15</v>
      </c>
      <c r="B33" s="37" t="s">
        <v>15</v>
      </c>
      <c r="C33" s="99" t="s">
        <v>193</v>
      </c>
      <c r="D33" s="68"/>
      <c r="E33" s="70"/>
      <c r="F33" s="93"/>
      <c r="G33" s="304">
        <f>G34+G35</f>
        <v>4873000</v>
      </c>
      <c r="O33" s="68"/>
      <c r="Q33" s="92"/>
      <c r="R33" s="92"/>
    </row>
    <row r="34" spans="1:18" ht="18" customHeight="1">
      <c r="A34" s="36">
        <v>1</v>
      </c>
      <c r="B34" s="37" t="s">
        <v>421</v>
      </c>
      <c r="C34" s="37" t="s">
        <v>194</v>
      </c>
      <c r="D34" s="68"/>
      <c r="E34" s="70"/>
      <c r="F34" s="93"/>
      <c r="G34" s="305">
        <v>4840000</v>
      </c>
      <c r="O34" s="68"/>
      <c r="Q34" s="92"/>
      <c r="R34" s="92"/>
    </row>
    <row r="35" spans="1:18" ht="18" customHeight="1">
      <c r="A35" s="36">
        <v>2</v>
      </c>
      <c r="B35" s="37" t="s">
        <v>422</v>
      </c>
      <c r="C35" s="37" t="s">
        <v>309</v>
      </c>
      <c r="D35" s="68"/>
      <c r="E35" s="70"/>
      <c r="F35" s="93"/>
      <c r="G35" s="305">
        <v>33000</v>
      </c>
      <c r="O35" s="68"/>
      <c r="Q35" s="92"/>
      <c r="R35" s="92"/>
    </row>
    <row r="36" spans="1:18" ht="18" customHeight="1">
      <c r="A36" s="36"/>
      <c r="B36" s="37"/>
      <c r="C36" s="95" t="s">
        <v>224</v>
      </c>
      <c r="D36" s="68"/>
      <c r="E36" s="70"/>
      <c r="F36" s="93"/>
      <c r="G36" s="304">
        <f>G37</f>
        <v>80000</v>
      </c>
      <c r="O36" s="68"/>
      <c r="Q36" s="92"/>
      <c r="R36" s="92"/>
    </row>
    <row r="37" spans="1:18" ht="18" customHeight="1">
      <c r="A37" s="36">
        <v>3</v>
      </c>
      <c r="B37" s="37"/>
      <c r="C37" s="37" t="s">
        <v>332</v>
      </c>
      <c r="D37" s="68"/>
      <c r="E37" s="70"/>
      <c r="F37" s="93"/>
      <c r="G37" s="305">
        <v>80000</v>
      </c>
      <c r="O37" s="68"/>
      <c r="Q37" s="92"/>
      <c r="R37" s="92"/>
    </row>
    <row r="38" spans="1:18" ht="11.25" customHeight="1" thickBot="1">
      <c r="A38" s="85"/>
      <c r="B38" s="37"/>
      <c r="C38" s="37"/>
      <c r="D38" s="68"/>
      <c r="E38" s="70"/>
      <c r="F38" s="93"/>
      <c r="G38" s="305" t="s">
        <v>15</v>
      </c>
    </row>
    <row r="39" spans="1:18" ht="23.25" customHeight="1" thickTop="1" thickBot="1">
      <c r="A39" s="334"/>
      <c r="B39" s="335"/>
      <c r="C39" s="336" t="s">
        <v>433</v>
      </c>
      <c r="D39" s="337"/>
      <c r="E39" s="338"/>
      <c r="F39" s="339"/>
      <c r="G39" s="340">
        <f>G33+G36</f>
        <v>4953000</v>
      </c>
      <c r="L39" s="230"/>
    </row>
    <row r="40" spans="1:18" ht="15.75" thickTop="1"/>
    <row r="41" spans="1:18">
      <c r="B41" s="542" t="s">
        <v>308</v>
      </c>
      <c r="C41" s="542"/>
      <c r="D41" s="542"/>
      <c r="E41" s="542"/>
      <c r="F41" s="542"/>
      <c r="G41" s="542"/>
    </row>
    <row r="43" spans="1:18">
      <c r="A43" s="53"/>
      <c r="B43" s="453" t="s">
        <v>203</v>
      </c>
      <c r="C43" s="453"/>
      <c r="D43" s="453"/>
      <c r="E43" s="453"/>
      <c r="F43" s="453"/>
      <c r="G43" s="453"/>
      <c r="H43" s="4"/>
      <c r="I43" s="4"/>
      <c r="J43" s="4"/>
    </row>
    <row r="44" spans="1:18">
      <c r="B44" s="4"/>
      <c r="C44" s="4"/>
      <c r="D44" s="4"/>
      <c r="E44" s="4"/>
      <c r="F44" s="4"/>
      <c r="G44" s="4"/>
      <c r="H44" s="4"/>
      <c r="I44" s="4"/>
      <c r="J44" s="4"/>
    </row>
    <row r="45" spans="1:18">
      <c r="B45" s="126" t="s">
        <v>199</v>
      </c>
      <c r="C45" s="126"/>
      <c r="D45" s="147"/>
      <c r="E45" s="147"/>
      <c r="F45" s="147"/>
      <c r="G45" s="147"/>
      <c r="H45" s="147"/>
      <c r="I45" s="147"/>
      <c r="J45" s="147"/>
      <c r="K45" s="147"/>
    </row>
    <row r="46" spans="1:18">
      <c r="A46" s="126" t="s">
        <v>209</v>
      </c>
      <c r="B46" s="126"/>
      <c r="C46" s="147"/>
      <c r="D46" s="147"/>
      <c r="E46" s="147"/>
      <c r="F46" s="147"/>
      <c r="G46" s="147"/>
      <c r="H46" s="147"/>
      <c r="I46" s="147"/>
      <c r="J46" s="147"/>
      <c r="K46" s="147"/>
    </row>
    <row r="47" spans="1:18">
      <c r="B47" s="53" t="s">
        <v>200</v>
      </c>
      <c r="C47" s="53"/>
      <c r="D47" s="53"/>
      <c r="E47" s="53"/>
      <c r="F47" s="53"/>
      <c r="G47" s="53"/>
      <c r="H47" s="53"/>
      <c r="I47" s="53"/>
      <c r="J47" s="53"/>
      <c r="K47" s="53"/>
    </row>
    <row r="48" spans="1:18">
      <c r="A48" s="450" t="s">
        <v>208</v>
      </c>
      <c r="B48" s="450"/>
      <c r="C48" s="601"/>
    </row>
    <row r="49" spans="1:11">
      <c r="B49" s="453" t="s">
        <v>205</v>
      </c>
      <c r="C49" s="453"/>
      <c r="D49" s="453"/>
      <c r="E49" s="453"/>
      <c r="F49" s="453"/>
      <c r="G49" s="453"/>
      <c r="H49" s="4"/>
      <c r="I49" s="4"/>
      <c r="J49" s="4"/>
    </row>
    <row r="50" spans="1:11">
      <c r="B50" s="4"/>
      <c r="C50" s="4"/>
      <c r="D50" s="4"/>
      <c r="E50" s="4"/>
      <c r="F50" s="4"/>
      <c r="G50" s="4"/>
      <c r="H50" s="4"/>
      <c r="I50" s="4"/>
      <c r="J50" s="4"/>
    </row>
    <row r="51" spans="1:11">
      <c r="B51" s="616" t="s">
        <v>202</v>
      </c>
      <c r="C51" s="601"/>
      <c r="D51" s="601"/>
      <c r="E51" s="601"/>
      <c r="F51" s="601"/>
      <c r="G51" s="601"/>
      <c r="H51" s="147"/>
      <c r="I51" s="147"/>
      <c r="J51" s="147"/>
      <c r="K51" s="147"/>
    </row>
    <row r="52" spans="1:11">
      <c r="A52" s="53"/>
      <c r="B52" s="126"/>
      <c r="C52" s="147"/>
      <c r="D52" s="147"/>
      <c r="E52" s="147"/>
      <c r="F52" s="147"/>
      <c r="G52" s="147"/>
      <c r="H52" s="147"/>
      <c r="I52" s="147"/>
      <c r="J52" s="147"/>
      <c r="K52" s="147"/>
    </row>
    <row r="53" spans="1:11">
      <c r="B53" s="453" t="s">
        <v>218</v>
      </c>
      <c r="C53" s="453"/>
      <c r="D53" s="453"/>
      <c r="E53" s="453"/>
      <c r="F53" s="453"/>
      <c r="G53" s="453"/>
      <c r="H53" s="4"/>
      <c r="I53" s="4"/>
      <c r="J53" s="4"/>
      <c r="K53" s="147"/>
    </row>
    <row r="54" spans="1:11">
      <c r="B54" s="126"/>
      <c r="C54" s="147"/>
      <c r="D54" s="147"/>
      <c r="E54" s="147"/>
      <c r="F54" s="147"/>
      <c r="G54" s="147"/>
      <c r="H54" s="147"/>
      <c r="I54" s="147"/>
      <c r="J54" s="147"/>
      <c r="K54" s="147"/>
    </row>
    <row r="55" spans="1:11">
      <c r="B55" s="53" t="s">
        <v>219</v>
      </c>
      <c r="C55" s="53"/>
      <c r="D55" s="53"/>
      <c r="E55" s="53"/>
      <c r="F55" s="53"/>
      <c r="G55" s="53"/>
      <c r="H55" s="53"/>
      <c r="I55" s="53"/>
      <c r="J55" s="53"/>
      <c r="K55" s="53"/>
    </row>
    <row r="56" spans="1:11">
      <c r="A56" s="2" t="s">
        <v>204</v>
      </c>
    </row>
    <row r="57" spans="1:11">
      <c r="A57" s="2" t="s">
        <v>222</v>
      </c>
    </row>
    <row r="59" spans="1:11">
      <c r="B59" s="453" t="s">
        <v>221</v>
      </c>
      <c r="C59" s="453"/>
      <c r="D59" s="453"/>
      <c r="E59" s="453"/>
      <c r="F59" s="453"/>
      <c r="G59" s="453"/>
    </row>
    <row r="61" spans="1:11">
      <c r="B61" s="126" t="s">
        <v>220</v>
      </c>
      <c r="C61" s="147"/>
      <c r="D61" s="147"/>
      <c r="E61" s="147"/>
      <c r="F61" s="147"/>
      <c r="G61" s="147"/>
      <c r="H61" s="147"/>
      <c r="I61" s="147"/>
      <c r="J61" s="147"/>
    </row>
    <row r="63" spans="1:11">
      <c r="B63" s="453"/>
      <c r="C63" s="453"/>
      <c r="D63" s="453"/>
      <c r="E63" s="453"/>
      <c r="F63" s="453"/>
      <c r="G63" s="453"/>
      <c r="H63" s="4"/>
      <c r="I63" s="4"/>
      <c r="J63" s="4"/>
    </row>
    <row r="64" spans="1:11" ht="15.75">
      <c r="B64" s="4"/>
      <c r="C64" s="4"/>
      <c r="D64" s="455" t="s">
        <v>206</v>
      </c>
      <c r="E64" s="455"/>
      <c r="F64" s="455"/>
      <c r="G64" s="455"/>
      <c r="H64" s="4"/>
      <c r="I64" s="4"/>
      <c r="J64" s="4"/>
    </row>
    <row r="65" spans="1:11" ht="15.75">
      <c r="A65" s="450" t="s">
        <v>457</v>
      </c>
      <c r="B65" s="601"/>
      <c r="C65" s="601"/>
      <c r="D65" s="455" t="s">
        <v>207</v>
      </c>
      <c r="E65" s="455"/>
      <c r="F65" s="455"/>
      <c r="G65" s="455"/>
      <c r="H65" s="147"/>
      <c r="I65" s="147"/>
      <c r="J65" s="147"/>
      <c r="K65" s="147"/>
    </row>
    <row r="66" spans="1:11" ht="15.75">
      <c r="A66" s="450" t="s">
        <v>458</v>
      </c>
      <c r="B66" s="601"/>
      <c r="C66" s="601"/>
      <c r="D66" s="6"/>
      <c r="E66" s="6"/>
      <c r="F66" s="6"/>
      <c r="G66" s="6"/>
    </row>
    <row r="67" spans="1:11" ht="15.75">
      <c r="A67" s="450" t="s">
        <v>459</v>
      </c>
      <c r="B67" s="601"/>
      <c r="C67" s="601"/>
      <c r="D67" s="6"/>
      <c r="E67" s="6"/>
      <c r="F67" s="6"/>
      <c r="G67" s="6"/>
    </row>
    <row r="68" spans="1:11" ht="15.75">
      <c r="D68" s="455" t="s">
        <v>323</v>
      </c>
      <c r="E68" s="455"/>
      <c r="F68" s="455"/>
      <c r="G68" s="455"/>
      <c r="H68" s="4"/>
      <c r="I68" s="4"/>
      <c r="J68" s="4"/>
    </row>
    <row r="69" spans="1:11">
      <c r="H69" s="4"/>
      <c r="I69" s="4"/>
      <c r="J69" s="4"/>
    </row>
    <row r="71" spans="1:11">
      <c r="H71" s="4"/>
      <c r="I71" s="4"/>
      <c r="J71" s="4"/>
    </row>
    <row r="72" spans="1:11">
      <c r="H72" s="4"/>
      <c r="I72" s="4"/>
      <c r="J72" s="4"/>
    </row>
  </sheetData>
  <dataConsolidate/>
  <mergeCells count="28">
    <mergeCell ref="D68:G68"/>
    <mergeCell ref="B63:G63"/>
    <mergeCell ref="B53:G53"/>
    <mergeCell ref="B49:G49"/>
    <mergeCell ref="B59:G59"/>
    <mergeCell ref="A65:C65"/>
    <mergeCell ref="B51:G51"/>
    <mergeCell ref="A66:C66"/>
    <mergeCell ref="A67:C67"/>
    <mergeCell ref="N14:N15"/>
    <mergeCell ref="C14:F15"/>
    <mergeCell ref="C16:F16"/>
    <mergeCell ref="B14:B15"/>
    <mergeCell ref="D65:G65"/>
    <mergeCell ref="A48:C48"/>
    <mergeCell ref="B43:G43"/>
    <mergeCell ref="C32:F32"/>
    <mergeCell ref="B41:G41"/>
    <mergeCell ref="C30:F31"/>
    <mergeCell ref="B10:G10"/>
    <mergeCell ref="D64:G64"/>
    <mergeCell ref="B2:H2"/>
    <mergeCell ref="B6:H6"/>
    <mergeCell ref="B7:H7"/>
    <mergeCell ref="B8:H8"/>
    <mergeCell ref="B5:G5"/>
    <mergeCell ref="C18:F18"/>
    <mergeCell ref="B30:B31"/>
  </mergeCells>
  <phoneticPr fontId="21" type="noConversion"/>
  <pageMargins left="0.94488188976377963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K44"/>
  <sheetViews>
    <sheetView topLeftCell="A13" workbookViewId="0">
      <selection activeCell="D30" sqref="D30"/>
    </sheetView>
  </sheetViews>
  <sheetFormatPr defaultRowHeight="12.75"/>
  <cols>
    <col min="1" max="1" width="4.5703125" style="1" customWidth="1"/>
    <col min="2" max="2" width="6" style="1" customWidth="1"/>
    <col min="3" max="3" width="30.85546875" style="1" customWidth="1"/>
    <col min="4" max="4" width="7.42578125" style="1" customWidth="1"/>
    <col min="5" max="5" width="7.140625" style="1" customWidth="1"/>
    <col min="6" max="6" width="8.140625" style="1" customWidth="1"/>
    <col min="7" max="7" width="6" style="1" customWidth="1"/>
    <col min="8" max="8" width="8.85546875" style="1" customWidth="1"/>
    <col min="9" max="9" width="12.7109375" style="1" customWidth="1"/>
    <col min="10" max="10" width="1" style="1" customWidth="1"/>
    <col min="11" max="11" width="9" style="1" customWidth="1"/>
    <col min="12" max="12" width="9.42578125" style="1" customWidth="1"/>
    <col min="13" max="13" width="10.140625" style="1" customWidth="1"/>
    <col min="14" max="14" width="10" style="1" customWidth="1"/>
    <col min="15" max="15" width="2.42578125" style="1" customWidth="1"/>
    <col min="16" max="16" width="6.140625" style="1" customWidth="1"/>
    <col min="17" max="17" width="6.7109375" style="1" customWidth="1"/>
    <col min="18" max="18" width="27.42578125" style="1" customWidth="1"/>
    <col min="19" max="19" width="10.42578125" style="1" customWidth="1"/>
    <col min="20" max="20" width="7.28515625" style="1" customWidth="1"/>
    <col min="21" max="21" width="7.7109375" style="1" customWidth="1"/>
    <col min="22" max="22" width="10.7109375" style="1" customWidth="1"/>
    <col min="23" max="23" width="9.140625" style="1"/>
    <col min="24" max="24" width="10.7109375" style="1" customWidth="1"/>
    <col min="25" max="25" width="9.5703125" style="1" customWidth="1"/>
    <col min="26" max="26" width="9.85546875" style="1" customWidth="1"/>
    <col min="27" max="27" width="11" style="1" customWidth="1"/>
    <col min="28" max="28" width="7.85546875" style="1" customWidth="1"/>
    <col min="29" max="29" width="9.5703125" style="1" customWidth="1"/>
    <col min="30" max="36" width="12.28515625" style="1" customWidth="1"/>
    <col min="37" max="16384" width="9.140625" style="1"/>
  </cols>
  <sheetData>
    <row r="1" spans="1:9" ht="18" customHeight="1">
      <c r="A1" s="2"/>
      <c r="C1" s="453" t="s">
        <v>246</v>
      </c>
      <c r="D1" s="453"/>
      <c r="E1" s="453"/>
      <c r="F1" s="453"/>
      <c r="G1" s="453"/>
      <c r="H1" s="453"/>
      <c r="I1" s="6" t="s">
        <v>15</v>
      </c>
    </row>
    <row r="2" spans="1:9" ht="18" customHeight="1">
      <c r="B2" s="2" t="s">
        <v>324</v>
      </c>
    </row>
    <row r="3" spans="1:9" ht="18" customHeight="1">
      <c r="A3" s="2" t="s">
        <v>325</v>
      </c>
      <c r="B3" s="2"/>
    </row>
    <row r="4" spans="1:9" ht="18" customHeight="1">
      <c r="A4" s="2" t="s">
        <v>440</v>
      </c>
      <c r="B4" s="2"/>
    </row>
    <row r="5" spans="1:9" ht="18" customHeight="1">
      <c r="B5" s="2"/>
    </row>
    <row r="6" spans="1:9" ht="18" customHeight="1">
      <c r="B6" s="35" t="s">
        <v>121</v>
      </c>
    </row>
    <row r="7" spans="1:9" ht="18" customHeight="1">
      <c r="A7" s="2" t="s">
        <v>15</v>
      </c>
      <c r="B7" s="466" t="s">
        <v>394</v>
      </c>
      <c r="C7" s="460"/>
      <c r="D7" s="460"/>
      <c r="E7" s="460"/>
      <c r="F7" s="460"/>
      <c r="G7" s="460"/>
      <c r="H7" s="460"/>
    </row>
    <row r="8" spans="1:9" ht="18" customHeight="1">
      <c r="A8" s="2"/>
      <c r="B8" s="466" t="s">
        <v>439</v>
      </c>
      <c r="C8" s="466"/>
      <c r="D8" s="466"/>
      <c r="E8" s="466"/>
      <c r="F8" s="466"/>
      <c r="G8" s="466"/>
      <c r="H8" s="466"/>
    </row>
    <row r="9" spans="1:9" ht="13.5" customHeight="1">
      <c r="A9" s="2"/>
      <c r="B9" s="2"/>
      <c r="C9" s="464" t="s">
        <v>15</v>
      </c>
      <c r="D9" s="465"/>
      <c r="E9" s="465"/>
      <c r="F9" s="465"/>
      <c r="G9" s="465"/>
      <c r="H9" s="465"/>
    </row>
    <row r="10" spans="1:9" ht="18" customHeight="1">
      <c r="A10" s="2"/>
      <c r="B10" s="453" t="s">
        <v>210</v>
      </c>
      <c r="C10" s="453"/>
      <c r="D10" s="453"/>
      <c r="E10" s="453"/>
      <c r="F10" s="453"/>
      <c r="G10" s="453"/>
      <c r="H10" s="453"/>
    </row>
    <row r="11" spans="1:9" ht="10.5" customHeight="1">
      <c r="A11" s="2"/>
      <c r="B11" s="4"/>
      <c r="C11" s="4"/>
      <c r="D11" s="4"/>
      <c r="E11" s="4"/>
      <c r="F11" s="4"/>
      <c r="G11" s="4"/>
      <c r="H11" s="4"/>
    </row>
    <row r="12" spans="1:9" ht="18" customHeight="1">
      <c r="A12" s="2"/>
      <c r="B12" s="2" t="s">
        <v>441</v>
      </c>
      <c r="C12" s="2"/>
      <c r="D12" s="2"/>
      <c r="E12" s="2"/>
      <c r="F12" s="2"/>
      <c r="G12" s="2"/>
      <c r="H12" s="2"/>
    </row>
    <row r="13" spans="1:9" ht="18" customHeight="1">
      <c r="A13" s="450" t="s">
        <v>442</v>
      </c>
      <c r="B13" s="468"/>
      <c r="C13" s="468"/>
      <c r="D13" s="468"/>
      <c r="E13" s="468"/>
      <c r="F13" s="468"/>
      <c r="G13" s="468"/>
      <c r="H13" s="468"/>
      <c r="I13" s="468"/>
    </row>
    <row r="14" spans="1:9" ht="18" customHeight="1">
      <c r="A14" s="53" t="s">
        <v>443</v>
      </c>
      <c r="B14" s="233"/>
      <c r="C14" s="233"/>
      <c r="D14" s="233"/>
      <c r="E14" s="233"/>
      <c r="F14" s="233"/>
      <c r="G14" s="233"/>
      <c r="H14" s="233"/>
      <c r="I14" s="233"/>
    </row>
    <row r="15" spans="1:9" ht="18" customHeight="1">
      <c r="A15" s="2"/>
      <c r="B15" s="234" t="s">
        <v>340</v>
      </c>
      <c r="C15" s="2"/>
      <c r="D15" s="2"/>
      <c r="E15" s="2"/>
      <c r="F15" s="2"/>
      <c r="G15" s="2"/>
      <c r="H15" s="2"/>
    </row>
    <row r="16" spans="1:9" ht="18" customHeight="1">
      <c r="A16" s="2"/>
      <c r="B16" s="234" t="s">
        <v>341</v>
      </c>
      <c r="C16" s="2"/>
      <c r="D16" s="2"/>
      <c r="E16" s="2"/>
      <c r="F16" s="2"/>
      <c r="G16" s="2"/>
      <c r="H16" s="2"/>
    </row>
    <row r="17" spans="1:11" ht="18" customHeight="1">
      <c r="A17" s="2"/>
      <c r="B17" s="234" t="s">
        <v>342</v>
      </c>
      <c r="C17" s="2"/>
      <c r="D17" s="2"/>
      <c r="E17" s="2"/>
      <c r="F17" s="2"/>
      <c r="G17" s="2"/>
      <c r="H17" s="2"/>
      <c r="K17" s="2" t="s">
        <v>15</v>
      </c>
    </row>
    <row r="18" spans="1:11" ht="18" customHeight="1">
      <c r="A18" s="2"/>
      <c r="B18" s="234" t="s">
        <v>343</v>
      </c>
      <c r="C18" s="2"/>
      <c r="D18" s="2"/>
      <c r="E18" s="2"/>
      <c r="F18" s="2"/>
      <c r="G18" s="2"/>
      <c r="H18" s="2"/>
      <c r="K18" s="2" t="s">
        <v>15</v>
      </c>
    </row>
    <row r="19" spans="1:11" ht="18" customHeight="1">
      <c r="A19" s="2"/>
      <c r="B19" s="234" t="s">
        <v>352</v>
      </c>
      <c r="C19" s="2"/>
      <c r="D19" s="2"/>
      <c r="E19" s="2"/>
      <c r="F19" s="2"/>
      <c r="G19" s="2"/>
      <c r="H19" s="2"/>
    </row>
    <row r="20" spans="1:11" ht="18" customHeight="1">
      <c r="A20" s="2"/>
      <c r="B20" s="234" t="s">
        <v>353</v>
      </c>
      <c r="C20" s="2"/>
      <c r="D20" s="2"/>
      <c r="E20" s="2"/>
      <c r="F20" s="2"/>
      <c r="G20" s="2"/>
      <c r="H20" s="2"/>
    </row>
    <row r="21" spans="1:11" ht="18" customHeight="1">
      <c r="A21" s="2"/>
      <c r="B21" s="234" t="s">
        <v>354</v>
      </c>
      <c r="C21" s="2"/>
      <c r="D21" s="2"/>
      <c r="E21" s="2"/>
      <c r="F21" s="2"/>
      <c r="G21" s="2"/>
      <c r="H21" s="2"/>
    </row>
    <row r="22" spans="1:11" ht="66.75" customHeight="1">
      <c r="A22" s="463" t="s">
        <v>348</v>
      </c>
      <c r="B22" s="463"/>
      <c r="C22" s="463"/>
      <c r="D22" s="463"/>
      <c r="E22" s="463"/>
      <c r="F22" s="463"/>
      <c r="G22" s="463"/>
      <c r="H22" s="463"/>
      <c r="I22" s="463"/>
    </row>
    <row r="23" spans="1:11" ht="30.75" customHeight="1">
      <c r="A23" s="461" t="s">
        <v>349</v>
      </c>
      <c r="B23" s="462"/>
      <c r="C23" s="462"/>
      <c r="D23" s="462"/>
      <c r="E23" s="462"/>
      <c r="F23" s="462"/>
      <c r="G23" s="462"/>
      <c r="H23" s="462"/>
      <c r="I23" s="462"/>
    </row>
    <row r="24" spans="1:11" ht="46.5" customHeight="1">
      <c r="A24" s="470" t="s">
        <v>350</v>
      </c>
      <c r="B24" s="470"/>
      <c r="C24" s="470"/>
      <c r="D24" s="470"/>
      <c r="E24" s="470"/>
      <c r="F24" s="470"/>
      <c r="G24" s="470"/>
      <c r="H24" s="470"/>
      <c r="I24" s="470"/>
    </row>
    <row r="25" spans="1:11" ht="42" customHeight="1">
      <c r="A25" s="469" t="s">
        <v>351</v>
      </c>
      <c r="B25" s="469"/>
      <c r="C25" s="469"/>
      <c r="D25" s="469"/>
      <c r="E25" s="469"/>
      <c r="F25" s="469"/>
      <c r="G25" s="469"/>
      <c r="H25" s="469"/>
      <c r="I25" s="469"/>
    </row>
    <row r="26" spans="1:11" ht="34.5" customHeight="1">
      <c r="A26" s="467" t="s">
        <v>355</v>
      </c>
      <c r="B26" s="462"/>
      <c r="C26" s="462"/>
      <c r="D26" s="462"/>
      <c r="E26" s="462"/>
      <c r="F26" s="462"/>
      <c r="G26" s="462"/>
      <c r="H26" s="462"/>
      <c r="I26" s="462"/>
    </row>
    <row r="27" spans="1:11" ht="41.25" customHeight="1">
      <c r="A27" s="471" t="s">
        <v>444</v>
      </c>
      <c r="B27" s="462"/>
      <c r="C27" s="462"/>
      <c r="D27" s="462"/>
      <c r="E27" s="462"/>
      <c r="F27" s="462"/>
      <c r="G27" s="462"/>
      <c r="H27" s="462"/>
      <c r="I27" s="462"/>
    </row>
    <row r="28" spans="1:11" ht="49.5" customHeight="1">
      <c r="A28" s="461" t="s">
        <v>356</v>
      </c>
      <c r="B28" s="462"/>
      <c r="C28" s="462"/>
      <c r="D28" s="462"/>
      <c r="E28" s="462"/>
      <c r="F28" s="462"/>
      <c r="G28" s="462"/>
      <c r="H28" s="462"/>
      <c r="I28" s="462"/>
    </row>
    <row r="29" spans="1:11" ht="18" customHeight="1"/>
    <row r="30" spans="1:11" ht="18" customHeight="1"/>
    <row r="31" spans="1:11" ht="18" customHeight="1"/>
    <row r="32" spans="1:1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</sheetData>
  <mergeCells count="13">
    <mergeCell ref="C1:H1"/>
    <mergeCell ref="A13:I13"/>
    <mergeCell ref="A23:I23"/>
    <mergeCell ref="A25:I25"/>
    <mergeCell ref="A24:I24"/>
    <mergeCell ref="A27:I27"/>
    <mergeCell ref="A28:I28"/>
    <mergeCell ref="A22:I22"/>
    <mergeCell ref="B10:H10"/>
    <mergeCell ref="C9:H9"/>
    <mergeCell ref="B7:H7"/>
    <mergeCell ref="A26:I26"/>
    <mergeCell ref="B8:H8"/>
  </mergeCells>
  <phoneticPr fontId="0" type="noConversion"/>
  <pageMargins left="0.94488188976377963" right="0" top="0.7874015748031496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J33"/>
  <sheetViews>
    <sheetView zoomScale="110" zoomScaleNormal="110" workbookViewId="0">
      <selection activeCell="I35" sqref="I35"/>
    </sheetView>
  </sheetViews>
  <sheetFormatPr defaultRowHeight="15"/>
  <cols>
    <col min="1" max="1" width="5.42578125" style="2" customWidth="1"/>
    <col min="2" max="2" width="9.28515625" style="2" customWidth="1"/>
    <col min="3" max="3" width="36.42578125" style="2" customWidth="1"/>
    <col min="4" max="4" width="6.140625" style="2" customWidth="1"/>
    <col min="5" max="5" width="7.5703125" style="2" customWidth="1"/>
    <col min="6" max="6" width="7.42578125" style="2" customWidth="1"/>
    <col min="7" max="7" width="14.140625" style="2" customWidth="1"/>
    <col min="8" max="8" width="5.7109375" style="2" customWidth="1"/>
    <col min="9" max="9" width="4.5703125" style="2" customWidth="1"/>
    <col min="10" max="16384" width="9.140625" style="2"/>
  </cols>
  <sheetData>
    <row r="1" spans="1:8" ht="18" customHeight="1"/>
    <row r="2" spans="1:8" ht="18" customHeight="1">
      <c r="B2" s="453" t="s">
        <v>130</v>
      </c>
      <c r="C2" s="451"/>
      <c r="D2" s="451"/>
      <c r="E2" s="451"/>
      <c r="F2" s="451"/>
      <c r="G2" s="451"/>
      <c r="H2" s="451"/>
    </row>
    <row r="3" spans="1:8" ht="18" customHeight="1"/>
    <row r="4" spans="1:8" ht="18" customHeight="1">
      <c r="B4" s="459" t="s">
        <v>347</v>
      </c>
      <c r="C4" s="451"/>
      <c r="D4" s="451"/>
      <c r="E4" s="451"/>
      <c r="F4" s="451"/>
      <c r="G4" s="451"/>
      <c r="H4" s="451"/>
    </row>
    <row r="5" spans="1:8" ht="18" customHeight="1">
      <c r="B5" s="458" t="s">
        <v>419</v>
      </c>
      <c r="C5" s="485"/>
      <c r="D5" s="485"/>
      <c r="E5" s="485"/>
      <c r="F5" s="485"/>
      <c r="G5" s="485"/>
      <c r="H5" s="485"/>
    </row>
    <row r="6" spans="1:8" ht="18" customHeight="1">
      <c r="B6" s="458" t="s">
        <v>336</v>
      </c>
      <c r="C6" s="451"/>
      <c r="D6" s="451"/>
      <c r="E6" s="451"/>
      <c r="F6" s="451"/>
      <c r="G6" s="451"/>
      <c r="H6" s="451"/>
    </row>
    <row r="7" spans="1:8" ht="18" customHeight="1">
      <c r="C7" s="53"/>
      <c r="D7" s="54"/>
      <c r="E7" s="54"/>
      <c r="F7" s="54"/>
      <c r="G7" s="54"/>
      <c r="H7" s="54"/>
    </row>
    <row r="8" spans="1:8" ht="18" customHeight="1">
      <c r="B8" s="453" t="s">
        <v>211</v>
      </c>
      <c r="C8" s="454"/>
      <c r="D8" s="454"/>
      <c r="E8" s="454"/>
      <c r="F8" s="454"/>
      <c r="G8" s="454"/>
      <c r="H8" s="454"/>
    </row>
    <row r="9" spans="1:8" ht="18" customHeight="1">
      <c r="C9" s="53"/>
      <c r="D9" s="54"/>
      <c r="E9" s="54"/>
      <c r="F9" s="54"/>
      <c r="G9" s="54"/>
      <c r="H9" s="54"/>
    </row>
    <row r="10" spans="1:8" ht="18" customHeight="1">
      <c r="A10" s="2" t="s">
        <v>445</v>
      </c>
      <c r="C10" s="53"/>
      <c r="D10" s="54"/>
      <c r="E10" s="54"/>
      <c r="F10" s="54"/>
      <c r="G10" s="54"/>
      <c r="H10" s="54"/>
    </row>
    <row r="11" spans="1:8" ht="18" customHeight="1">
      <c r="A11" s="2" t="s">
        <v>361</v>
      </c>
      <c r="C11" s="53"/>
      <c r="D11" s="54"/>
      <c r="E11" s="54"/>
      <c r="F11" s="54"/>
      <c r="G11" s="54"/>
      <c r="H11" s="54"/>
    </row>
    <row r="12" spans="1:8" ht="18" customHeight="1">
      <c r="A12" s="2" t="s">
        <v>177</v>
      </c>
      <c r="C12" s="53"/>
      <c r="D12" s="54"/>
      <c r="E12" s="54"/>
      <c r="F12" s="54"/>
      <c r="G12" s="54"/>
      <c r="H12" s="54"/>
    </row>
    <row r="13" spans="1:8" ht="18" customHeight="1">
      <c r="A13" s="2" t="s">
        <v>178</v>
      </c>
      <c r="C13" s="53"/>
      <c r="D13" s="54"/>
      <c r="E13" s="54"/>
      <c r="F13" s="54"/>
      <c r="G13" s="54"/>
      <c r="H13" s="54"/>
    </row>
    <row r="14" spans="1:8" ht="18" customHeight="1">
      <c r="A14" s="2" t="s">
        <v>179</v>
      </c>
      <c r="C14" s="53"/>
      <c r="D14" s="54"/>
      <c r="E14" s="54"/>
      <c r="F14" s="54"/>
      <c r="G14" s="54"/>
      <c r="H14" s="54"/>
    </row>
    <row r="15" spans="1:8" ht="18" customHeight="1">
      <c r="C15" s="53"/>
      <c r="D15" s="54"/>
      <c r="E15" s="54"/>
      <c r="F15" s="54"/>
      <c r="G15" s="54"/>
      <c r="H15" s="54"/>
    </row>
    <row r="16" spans="1:8" ht="15" customHeight="1" thickBot="1"/>
    <row r="17" spans="1:10" ht="15" customHeight="1" thickTop="1" thickBot="1">
      <c r="A17" s="330" t="s">
        <v>120</v>
      </c>
      <c r="B17" s="486" t="s">
        <v>184</v>
      </c>
      <c r="C17" s="484" t="s">
        <v>181</v>
      </c>
      <c r="D17" s="383" t="s">
        <v>137</v>
      </c>
      <c r="E17" s="488" t="s">
        <v>454</v>
      </c>
      <c r="F17" s="489"/>
      <c r="G17" s="492" t="s">
        <v>455</v>
      </c>
    </row>
    <row r="18" spans="1:10" ht="15" customHeight="1" thickTop="1" thickBot="1">
      <c r="A18" s="332" t="s">
        <v>4</v>
      </c>
      <c r="B18" s="487"/>
      <c r="C18" s="484"/>
      <c r="D18" s="385" t="s">
        <v>138</v>
      </c>
      <c r="E18" s="490"/>
      <c r="F18" s="491"/>
      <c r="G18" s="493"/>
    </row>
    <row r="19" spans="1:10" ht="11.25" customHeight="1" thickTop="1">
      <c r="A19" s="80">
        <v>0</v>
      </c>
      <c r="B19" s="79">
        <v>1</v>
      </c>
      <c r="C19" s="79">
        <v>2</v>
      </c>
      <c r="D19" s="79">
        <v>3</v>
      </c>
      <c r="E19" s="480">
        <v>4</v>
      </c>
      <c r="F19" s="481"/>
      <c r="G19" s="81">
        <v>5</v>
      </c>
    </row>
    <row r="20" spans="1:10" ht="20.25" customHeight="1">
      <c r="A20" s="82"/>
      <c r="B20" s="83"/>
      <c r="C20" s="100" t="s">
        <v>195</v>
      </c>
      <c r="D20" s="83"/>
      <c r="E20" s="482">
        <f>SUM(E21:E24)</f>
        <v>270000</v>
      </c>
      <c r="F20" s="483"/>
      <c r="G20" s="306">
        <f>SUM(G21:G24)</f>
        <v>930000</v>
      </c>
    </row>
    <row r="21" spans="1:10" ht="15" customHeight="1">
      <c r="A21" s="36">
        <v>1</v>
      </c>
      <c r="B21" s="50" t="s">
        <v>357</v>
      </c>
      <c r="C21" s="50" t="s">
        <v>320</v>
      </c>
      <c r="D21" s="88" t="s">
        <v>15</v>
      </c>
      <c r="E21" s="474">
        <v>70000</v>
      </c>
      <c r="F21" s="475"/>
      <c r="G21" s="446">
        <v>200000</v>
      </c>
      <c r="J21" s="2" t="s">
        <v>15</v>
      </c>
    </row>
    <row r="22" spans="1:10" ht="15" customHeight="1">
      <c r="A22" s="36">
        <v>2</v>
      </c>
      <c r="B22" s="50" t="s">
        <v>358</v>
      </c>
      <c r="C22" s="50" t="s">
        <v>321</v>
      </c>
      <c r="D22" s="88" t="s">
        <v>15</v>
      </c>
      <c r="E22" s="474">
        <v>80000</v>
      </c>
      <c r="F22" s="475"/>
      <c r="G22" s="446">
        <v>180000</v>
      </c>
      <c r="J22" s="2" t="s">
        <v>15</v>
      </c>
    </row>
    <row r="23" spans="1:10" ht="15" customHeight="1">
      <c r="A23" s="36">
        <v>3</v>
      </c>
      <c r="B23" s="50" t="s">
        <v>359</v>
      </c>
      <c r="C23" s="50" t="s">
        <v>326</v>
      </c>
      <c r="D23" s="88"/>
      <c r="E23" s="474">
        <v>100000</v>
      </c>
      <c r="F23" s="475"/>
      <c r="G23" s="446">
        <v>250000</v>
      </c>
      <c r="J23" s="2" t="s">
        <v>15</v>
      </c>
    </row>
    <row r="24" spans="1:10" ht="15" customHeight="1">
      <c r="A24" s="36">
        <v>4</v>
      </c>
      <c r="B24" s="50" t="s">
        <v>360</v>
      </c>
      <c r="C24" s="50" t="s">
        <v>331</v>
      </c>
      <c r="D24" s="88"/>
      <c r="E24" s="474">
        <v>20000</v>
      </c>
      <c r="F24" s="475"/>
      <c r="G24" s="446">
        <v>300000</v>
      </c>
      <c r="J24" s="2" t="s">
        <v>15</v>
      </c>
    </row>
    <row r="25" spans="1:10" ht="15" customHeight="1">
      <c r="A25" s="85"/>
      <c r="B25" s="50"/>
      <c r="C25" s="196" t="s">
        <v>338</v>
      </c>
      <c r="D25" s="50"/>
      <c r="E25" s="472">
        <v>160000</v>
      </c>
      <c r="F25" s="473"/>
      <c r="G25" s="304">
        <f>SUM(G26:G27)</f>
        <v>180000</v>
      </c>
    </row>
    <row r="26" spans="1:10" ht="15" customHeight="1">
      <c r="A26" s="36">
        <v>1</v>
      </c>
      <c r="B26" s="50" t="s">
        <v>339</v>
      </c>
      <c r="C26" s="198" t="s">
        <v>466</v>
      </c>
      <c r="D26" s="88" t="s">
        <v>15</v>
      </c>
      <c r="E26" s="474">
        <v>30000</v>
      </c>
      <c r="F26" s="475"/>
      <c r="G26" s="446">
        <v>40000</v>
      </c>
    </row>
    <row r="27" spans="1:10" ht="15" customHeight="1">
      <c r="A27" s="36">
        <v>2</v>
      </c>
      <c r="B27" s="50" t="s">
        <v>339</v>
      </c>
      <c r="C27" s="198" t="s">
        <v>337</v>
      </c>
      <c r="D27" s="88" t="s">
        <v>15</v>
      </c>
      <c r="E27" s="474">
        <v>130000</v>
      </c>
      <c r="F27" s="475"/>
      <c r="G27" s="446">
        <v>140000</v>
      </c>
    </row>
    <row r="28" spans="1:10" ht="7.5" customHeight="1" thickBot="1">
      <c r="A28" s="36"/>
      <c r="B28" s="50"/>
      <c r="C28" s="197" t="s">
        <v>15</v>
      </c>
      <c r="D28" s="88"/>
      <c r="E28" s="476"/>
      <c r="F28" s="477"/>
      <c r="G28" s="302"/>
    </row>
    <row r="29" spans="1:10" ht="21" customHeight="1" thickTop="1" thickBot="1">
      <c r="A29" s="423"/>
      <c r="B29" s="428"/>
      <c r="C29" s="429" t="s">
        <v>196</v>
      </c>
      <c r="D29" s="430" t="s">
        <v>15</v>
      </c>
      <c r="E29" s="478">
        <v>430000</v>
      </c>
      <c r="F29" s="479"/>
      <c r="G29" s="431">
        <f>G20+G25</f>
        <v>1110000</v>
      </c>
    </row>
    <row r="30" spans="1:10" ht="18" customHeight="1" thickTop="1"/>
    <row r="31" spans="1:10" ht="18" customHeight="1"/>
    <row r="32" spans="1:10" ht="18" customHeight="1"/>
    <row r="33" ht="18" customHeight="1"/>
  </sheetData>
  <mergeCells count="20">
    <mergeCell ref="E24:F24"/>
    <mergeCell ref="C17:C18"/>
    <mergeCell ref="B2:H2"/>
    <mergeCell ref="B4:H4"/>
    <mergeCell ref="B5:H5"/>
    <mergeCell ref="B6:H6"/>
    <mergeCell ref="B8:H8"/>
    <mergeCell ref="B17:B18"/>
    <mergeCell ref="E17:F18"/>
    <mergeCell ref="G17:G18"/>
    <mergeCell ref="E25:F25"/>
    <mergeCell ref="E26:F26"/>
    <mergeCell ref="E27:F27"/>
    <mergeCell ref="E28:F28"/>
    <mergeCell ref="E29:F29"/>
    <mergeCell ref="E19:F19"/>
    <mergeCell ref="E20:F20"/>
    <mergeCell ref="E21:F21"/>
    <mergeCell ref="E22:F22"/>
    <mergeCell ref="E23:F23"/>
  </mergeCells>
  <phoneticPr fontId="21" type="noConversion"/>
  <pageMargins left="0.94488188976377963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Q73"/>
  <sheetViews>
    <sheetView topLeftCell="A37" workbookViewId="0">
      <selection activeCell="F48" sqref="F48"/>
    </sheetView>
  </sheetViews>
  <sheetFormatPr defaultRowHeight="12.75"/>
  <cols>
    <col min="1" max="1" width="5.85546875" customWidth="1"/>
    <col min="2" max="2" width="7.140625" customWidth="1"/>
    <col min="3" max="3" width="36.5703125" customWidth="1"/>
    <col min="4" max="4" width="14.42578125" customWidth="1"/>
    <col min="5" max="5" width="14" customWidth="1"/>
    <col min="6" max="6" width="13" customWidth="1"/>
    <col min="7" max="7" width="9.5703125" customWidth="1"/>
    <col min="8" max="8" width="6" customWidth="1"/>
    <col min="9" max="9" width="8.85546875" customWidth="1"/>
    <col min="12" max="12" width="27.140625" customWidth="1"/>
    <col min="13" max="13" width="10.7109375" customWidth="1"/>
    <col min="16" max="16" width="13.85546875" customWidth="1"/>
    <col min="17" max="17" width="18.7109375" customWidth="1"/>
  </cols>
  <sheetData>
    <row r="1" spans="1:17" ht="15">
      <c r="A1" s="1"/>
      <c r="B1" s="453" t="s">
        <v>126</v>
      </c>
      <c r="C1" s="453"/>
      <c r="D1" s="453"/>
      <c r="E1" s="453"/>
      <c r="F1" s="453"/>
      <c r="G1" s="53"/>
      <c r="H1" s="1"/>
      <c r="I1" s="1"/>
      <c r="J1" s="1"/>
      <c r="K1" s="1"/>
      <c r="L1" s="1"/>
      <c r="M1" s="150"/>
      <c r="N1" s="150"/>
      <c r="O1" s="150"/>
      <c r="P1" s="1"/>
      <c r="Q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8.75">
      <c r="A3" s="35" t="s">
        <v>15</v>
      </c>
      <c r="B3" s="458" t="s">
        <v>420</v>
      </c>
      <c r="C3" s="458"/>
      <c r="D3" s="458"/>
      <c r="E3" s="458"/>
      <c r="F3" s="458"/>
      <c r="G3" s="178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9.5" customHeight="1">
      <c r="A4" s="1"/>
      <c r="B4" s="458" t="s">
        <v>335</v>
      </c>
      <c r="C4" s="458"/>
      <c r="D4" s="458"/>
      <c r="E4" s="458"/>
      <c r="F4" s="458"/>
      <c r="G4" s="178"/>
      <c r="H4" s="1"/>
      <c r="I4" s="1"/>
      <c r="J4" s="1"/>
      <c r="K4" s="1"/>
      <c r="L4" s="1"/>
      <c r="M4" s="151"/>
      <c r="N4" s="151"/>
      <c r="O4" s="151"/>
      <c r="P4" s="1"/>
      <c r="Q4" s="1"/>
    </row>
    <row r="5" spans="1:17">
      <c r="A5" s="1"/>
      <c r="B5" s="125"/>
      <c r="C5" s="55"/>
      <c r="D5" s="55"/>
      <c r="E5" s="55"/>
      <c r="F5" s="55"/>
      <c r="G5" s="1"/>
      <c r="H5" s="1"/>
      <c r="I5" s="1"/>
      <c r="J5" s="1"/>
      <c r="K5" s="1"/>
      <c r="L5" s="1"/>
      <c r="M5" s="151"/>
      <c r="N5" s="151"/>
      <c r="O5" s="151"/>
      <c r="P5" s="1"/>
      <c r="Q5" s="1"/>
    </row>
    <row r="6" spans="1:17" ht="15">
      <c r="A6" s="1"/>
      <c r="B6" s="453" t="s">
        <v>212</v>
      </c>
      <c r="C6" s="453"/>
      <c r="D6" s="453"/>
      <c r="E6" s="453"/>
      <c r="F6" s="453"/>
      <c r="G6" s="53"/>
      <c r="H6" s="1"/>
      <c r="I6" s="1"/>
      <c r="J6" s="1"/>
      <c r="K6" s="1"/>
      <c r="L6" s="1"/>
      <c r="M6" s="151"/>
      <c r="N6" s="151"/>
      <c r="O6" s="151"/>
      <c r="P6" s="1"/>
      <c r="Q6" s="1"/>
    </row>
    <row r="7" spans="1:17" ht="15">
      <c r="A7" s="1"/>
      <c r="B7" s="4"/>
      <c r="C7" s="152"/>
      <c r="D7" s="152"/>
      <c r="E7" s="152"/>
      <c r="F7" s="152"/>
      <c r="G7" s="152"/>
      <c r="H7" s="1"/>
      <c r="I7" s="1"/>
      <c r="J7" s="1"/>
      <c r="K7" s="1"/>
      <c r="L7" s="1"/>
      <c r="M7" s="151"/>
      <c r="N7" s="151"/>
      <c r="O7" s="151"/>
      <c r="P7" s="1"/>
      <c r="Q7" s="1"/>
    </row>
    <row r="8" spans="1:17" ht="15">
      <c r="A8" s="2"/>
      <c r="B8" s="2" t="s">
        <v>363</v>
      </c>
      <c r="C8" s="2"/>
      <c r="D8" s="2"/>
      <c r="E8" s="2"/>
      <c r="F8" s="2"/>
      <c r="G8" s="2"/>
      <c r="H8" s="1"/>
      <c r="I8" s="1"/>
      <c r="J8" s="1"/>
      <c r="K8" s="1"/>
      <c r="L8" s="1"/>
      <c r="M8" s="151"/>
      <c r="N8" s="151"/>
      <c r="O8" s="151"/>
      <c r="P8" s="1"/>
      <c r="Q8" s="1"/>
    </row>
    <row r="9" spans="1:17" ht="15">
      <c r="A9" s="2" t="s">
        <v>362</v>
      </c>
      <c r="B9" s="153"/>
      <c r="C9" s="2"/>
      <c r="D9" s="2"/>
      <c r="E9" s="2"/>
      <c r="F9" s="2"/>
      <c r="G9" s="2"/>
      <c r="H9" s="1"/>
      <c r="I9" s="1"/>
      <c r="J9" s="1"/>
      <c r="K9" s="1"/>
      <c r="L9" s="1"/>
      <c r="M9" s="151"/>
      <c r="N9" s="151"/>
      <c r="O9" s="151"/>
      <c r="P9" s="1"/>
      <c r="Q9" s="1"/>
    </row>
    <row r="10" spans="1:17" ht="15">
      <c r="A10" s="2"/>
      <c r="B10" s="2" t="s">
        <v>344</v>
      </c>
      <c r="C10" s="2"/>
      <c r="D10" s="2"/>
      <c r="E10" s="2"/>
      <c r="F10" s="2"/>
      <c r="G10" s="2"/>
      <c r="H10" s="1"/>
      <c r="I10" s="1"/>
      <c r="J10" s="1"/>
      <c r="K10" s="1"/>
      <c r="L10" s="1"/>
      <c r="M10" s="151"/>
      <c r="N10" s="151"/>
      <c r="O10" s="151"/>
      <c r="P10" s="1"/>
      <c r="Q10" s="1"/>
    </row>
    <row r="11" spans="1:17" ht="15">
      <c r="A11" s="2" t="s">
        <v>345</v>
      </c>
      <c r="B11" s="153"/>
      <c r="C11" s="2"/>
      <c r="D11" s="2"/>
      <c r="E11" s="2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">
      <c r="A12" s="2" t="s">
        <v>346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3.5" customHeight="1" thickBot="1">
      <c r="A13" s="1"/>
      <c r="B13" s="1"/>
      <c r="C13" s="1"/>
      <c r="D13" s="1"/>
      <c r="E13" s="1"/>
      <c r="F13" s="1"/>
      <c r="G13" s="1"/>
      <c r="H13" s="1"/>
      <c r="I13" s="1"/>
      <c r="J13" s="1" t="s">
        <v>253</v>
      </c>
      <c r="K13" s="1"/>
      <c r="L13" s="154" t="s">
        <v>254</v>
      </c>
      <c r="M13" s="155">
        <v>6120</v>
      </c>
      <c r="N13" s="1"/>
      <c r="O13" s="1"/>
      <c r="P13" s="1"/>
      <c r="Q13" s="1"/>
    </row>
    <row r="14" spans="1:17" ht="17.25" thickTop="1">
      <c r="A14" s="348" t="s">
        <v>0</v>
      </c>
      <c r="B14" s="349" t="s">
        <v>1</v>
      </c>
      <c r="C14" s="383" t="s">
        <v>2</v>
      </c>
      <c r="D14" s="499" t="s">
        <v>272</v>
      </c>
      <c r="E14" s="500"/>
      <c r="F14" s="501"/>
      <c r="G14" s="167"/>
      <c r="J14" s="1"/>
      <c r="K14" s="1"/>
      <c r="L14" s="154" t="s">
        <v>257</v>
      </c>
      <c r="M14" s="155">
        <v>2220</v>
      </c>
      <c r="N14" s="1"/>
      <c r="O14" s="1"/>
      <c r="P14" s="1"/>
      <c r="Q14" s="1"/>
    </row>
    <row r="15" spans="1:17" ht="17.25" thickBot="1">
      <c r="A15" s="356" t="s">
        <v>4</v>
      </c>
      <c r="B15" s="357" t="s">
        <v>5</v>
      </c>
      <c r="C15" s="385" t="s">
        <v>6</v>
      </c>
      <c r="D15" s="359" t="s">
        <v>112</v>
      </c>
      <c r="E15" s="358" t="s">
        <v>251</v>
      </c>
      <c r="F15" s="362" t="s">
        <v>252</v>
      </c>
      <c r="G15" s="162"/>
      <c r="J15" s="1"/>
      <c r="K15" s="1"/>
      <c r="L15" s="157" t="s">
        <v>259</v>
      </c>
      <c r="M15" s="158">
        <v>4400</v>
      </c>
      <c r="N15" s="1"/>
      <c r="O15" s="1"/>
      <c r="P15" s="1"/>
      <c r="Q15" s="1"/>
    </row>
    <row r="16" spans="1:17" ht="11.25" customHeight="1" thickTop="1">
      <c r="A16" s="9">
        <v>0</v>
      </c>
      <c r="B16" s="10">
        <v>1</v>
      </c>
      <c r="C16" s="11">
        <v>2</v>
      </c>
      <c r="D16" s="79">
        <v>3</v>
      </c>
      <c r="E16" s="79">
        <v>4</v>
      </c>
      <c r="F16" s="81">
        <v>5</v>
      </c>
      <c r="G16" s="8"/>
      <c r="J16" s="1"/>
      <c r="K16" s="159" t="s">
        <v>15</v>
      </c>
      <c r="L16" s="154" t="s">
        <v>260</v>
      </c>
      <c r="M16" s="160">
        <f>SUM(M13:M15)</f>
        <v>12740</v>
      </c>
      <c r="N16" s="1"/>
      <c r="O16" s="1"/>
      <c r="P16" s="1"/>
      <c r="Q16" s="1"/>
    </row>
    <row r="17" spans="1:17" s="142" customFormat="1" ht="17.25" customHeight="1">
      <c r="A17" s="171" t="s">
        <v>267</v>
      </c>
      <c r="B17" s="497" t="s">
        <v>266</v>
      </c>
      <c r="C17" s="498"/>
      <c r="D17" s="164"/>
      <c r="E17" s="164"/>
      <c r="F17" s="168"/>
      <c r="G17" s="68"/>
      <c r="H17" s="2" t="s">
        <v>15</v>
      </c>
      <c r="N17" s="2"/>
      <c r="O17" s="2"/>
      <c r="P17" s="2"/>
      <c r="Q17" s="2"/>
    </row>
    <row r="18" spans="1:17" ht="15.75">
      <c r="A18" s="40">
        <v>1</v>
      </c>
      <c r="B18" s="165" t="s">
        <v>299</v>
      </c>
      <c r="C18" s="39" t="s">
        <v>281</v>
      </c>
      <c r="D18" s="176">
        <f t="shared" ref="D18:D34" si="0">E18+F18</f>
        <v>1946</v>
      </c>
      <c r="E18" s="177">
        <v>1176</v>
      </c>
      <c r="F18" s="179">
        <v>770</v>
      </c>
      <c r="G18" s="105"/>
      <c r="H18" s="2"/>
      <c r="J18" s="161"/>
      <c r="K18" s="161"/>
      <c r="L18" s="154"/>
      <c r="M18" s="155"/>
      <c r="N18" s="1"/>
      <c r="O18" s="2" t="s">
        <v>255</v>
      </c>
      <c r="P18" s="2" t="s">
        <v>256</v>
      </c>
      <c r="Q18" s="156" t="e">
        <f>M18/E44</f>
        <v>#VALUE!</v>
      </c>
    </row>
    <row r="19" spans="1:17" ht="15.75">
      <c r="A19" s="40">
        <v>2</v>
      </c>
      <c r="B19" s="165" t="s">
        <v>18</v>
      </c>
      <c r="C19" s="39" t="s">
        <v>19</v>
      </c>
      <c r="D19" s="176">
        <f t="shared" si="0"/>
        <v>1980</v>
      </c>
      <c r="E19" s="177">
        <v>1380</v>
      </c>
      <c r="F19" s="179">
        <v>600</v>
      </c>
      <c r="G19" s="105"/>
      <c r="H19" s="2"/>
      <c r="J19" s="161"/>
      <c r="K19" s="161"/>
      <c r="L19" s="154"/>
      <c r="M19" s="155"/>
      <c r="N19" s="1"/>
      <c r="O19" s="1"/>
      <c r="P19" s="1" t="s">
        <v>258</v>
      </c>
      <c r="Q19" s="156">
        <f>M19/F44</f>
        <v>0</v>
      </c>
    </row>
    <row r="20" spans="1:17" ht="15">
      <c r="A20" s="40">
        <v>3</v>
      </c>
      <c r="B20" s="165" t="s">
        <v>25</v>
      </c>
      <c r="C20" s="39" t="s">
        <v>113</v>
      </c>
      <c r="D20" s="176">
        <f t="shared" si="0"/>
        <v>3760</v>
      </c>
      <c r="E20" s="177">
        <v>1360</v>
      </c>
      <c r="F20" s="179">
        <v>2400</v>
      </c>
      <c r="G20" s="105"/>
      <c r="H20" s="2"/>
      <c r="N20" s="1"/>
      <c r="O20" s="1"/>
      <c r="P20" s="1"/>
      <c r="Q20" s="1"/>
    </row>
    <row r="21" spans="1:17" ht="15">
      <c r="A21" s="40">
        <v>4</v>
      </c>
      <c r="B21" s="165" t="s">
        <v>27</v>
      </c>
      <c r="C21" s="39" t="s">
        <v>28</v>
      </c>
      <c r="D21" s="176">
        <f t="shared" si="0"/>
        <v>1800</v>
      </c>
      <c r="E21" s="177">
        <v>720</v>
      </c>
      <c r="F21" s="179">
        <v>1080</v>
      </c>
      <c r="G21" s="105"/>
      <c r="H21" s="2"/>
      <c r="N21" s="1"/>
      <c r="O21" s="1"/>
      <c r="P21" s="1"/>
      <c r="Q21" s="1"/>
    </row>
    <row r="22" spans="1:17" ht="15">
      <c r="A22" s="40">
        <v>5</v>
      </c>
      <c r="B22" s="165" t="s">
        <v>29</v>
      </c>
      <c r="C22" s="39" t="s">
        <v>30</v>
      </c>
      <c r="D22" s="176">
        <f t="shared" si="0"/>
        <v>2800</v>
      </c>
      <c r="E22" s="177">
        <v>450</v>
      </c>
      <c r="F22" s="179">
        <v>2350</v>
      </c>
      <c r="G22" s="105"/>
      <c r="H22" s="2"/>
      <c r="N22" s="1"/>
      <c r="O22" s="1"/>
      <c r="P22" s="1"/>
      <c r="Q22" s="1"/>
    </row>
    <row r="23" spans="1:17" ht="15">
      <c r="A23" s="40">
        <v>6</v>
      </c>
      <c r="B23" s="165" t="s">
        <v>31</v>
      </c>
      <c r="C23" s="39" t="s">
        <v>32</v>
      </c>
      <c r="D23" s="176">
        <f t="shared" si="0"/>
        <v>2150</v>
      </c>
      <c r="E23" s="177">
        <v>350</v>
      </c>
      <c r="F23" s="179">
        <v>1800</v>
      </c>
      <c r="G23" s="105"/>
      <c r="H23" s="2"/>
      <c r="N23" s="1"/>
      <c r="O23" s="1"/>
      <c r="P23" s="1"/>
      <c r="Q23" s="1"/>
    </row>
    <row r="24" spans="1:17" ht="15">
      <c r="A24" s="40">
        <v>7</v>
      </c>
      <c r="B24" s="165" t="s">
        <v>33</v>
      </c>
      <c r="C24" s="39" t="s">
        <v>277</v>
      </c>
      <c r="D24" s="176">
        <f t="shared" si="0"/>
        <v>2550</v>
      </c>
      <c r="E24" s="177">
        <v>310</v>
      </c>
      <c r="F24" s="179">
        <v>2240</v>
      </c>
      <c r="G24" s="105"/>
      <c r="H24" s="2"/>
      <c r="N24" s="1"/>
      <c r="O24" s="1"/>
      <c r="P24" s="1"/>
      <c r="Q24" s="1"/>
    </row>
    <row r="25" spans="1:17" ht="15">
      <c r="A25" s="40">
        <v>8</v>
      </c>
      <c r="B25" s="165" t="s">
        <v>34</v>
      </c>
      <c r="C25" s="39" t="s">
        <v>274</v>
      </c>
      <c r="D25" s="176">
        <f t="shared" si="0"/>
        <v>5360</v>
      </c>
      <c r="E25" s="177">
        <v>1330</v>
      </c>
      <c r="F25" s="179">
        <v>4030</v>
      </c>
      <c r="G25" s="105"/>
      <c r="H25" s="2"/>
      <c r="N25" s="1"/>
      <c r="O25" s="1"/>
      <c r="P25" s="1"/>
      <c r="Q25" s="1"/>
    </row>
    <row r="26" spans="1:17" ht="15">
      <c r="A26" s="40">
        <v>9</v>
      </c>
      <c r="B26" s="165" t="s">
        <v>38</v>
      </c>
      <c r="C26" s="39" t="s">
        <v>273</v>
      </c>
      <c r="D26" s="176">
        <f t="shared" si="0"/>
        <v>10070</v>
      </c>
      <c r="E26" s="177">
        <v>2550</v>
      </c>
      <c r="F26" s="179">
        <v>7520</v>
      </c>
      <c r="G26" s="105"/>
      <c r="H26" s="2"/>
      <c r="N26" s="1"/>
      <c r="O26" s="1"/>
      <c r="P26" s="1"/>
      <c r="Q26" s="1"/>
    </row>
    <row r="27" spans="1:17" ht="15">
      <c r="A27" s="40">
        <v>10</v>
      </c>
      <c r="B27" s="165" t="s">
        <v>50</v>
      </c>
      <c r="C27" s="39" t="s">
        <v>98</v>
      </c>
      <c r="D27" s="176">
        <f t="shared" si="0"/>
        <v>770</v>
      </c>
      <c r="E27" s="177">
        <v>240</v>
      </c>
      <c r="F27" s="179">
        <v>530</v>
      </c>
      <c r="G27" s="105"/>
      <c r="H27" s="2"/>
      <c r="N27" s="1"/>
      <c r="O27" s="1"/>
      <c r="P27" s="1"/>
      <c r="Q27" s="1"/>
    </row>
    <row r="28" spans="1:17" ht="15">
      <c r="A28" s="40">
        <v>11</v>
      </c>
      <c r="B28" s="165" t="s">
        <v>59</v>
      </c>
      <c r="C28" s="39" t="s">
        <v>60</v>
      </c>
      <c r="D28" s="176">
        <f t="shared" si="0"/>
        <v>680</v>
      </c>
      <c r="E28" s="177">
        <v>120</v>
      </c>
      <c r="F28" s="179">
        <v>560</v>
      </c>
      <c r="G28" s="105"/>
      <c r="H28" s="2"/>
      <c r="N28" s="1"/>
      <c r="O28" s="1"/>
      <c r="P28" s="1"/>
      <c r="Q28" s="1"/>
    </row>
    <row r="29" spans="1:17" ht="15">
      <c r="A29" s="40">
        <v>12</v>
      </c>
      <c r="B29" s="165" t="s">
        <v>61</v>
      </c>
      <c r="C29" s="39" t="s">
        <v>62</v>
      </c>
      <c r="D29" s="176">
        <f t="shared" si="0"/>
        <v>1090</v>
      </c>
      <c r="E29" s="177">
        <v>250</v>
      </c>
      <c r="F29" s="179">
        <v>840</v>
      </c>
      <c r="G29" s="105"/>
      <c r="H29" s="2"/>
      <c r="N29" s="1"/>
      <c r="O29" s="1"/>
      <c r="P29" s="1"/>
      <c r="Q29" s="1"/>
    </row>
    <row r="30" spans="1:17" ht="15">
      <c r="A30" s="40">
        <v>13</v>
      </c>
      <c r="B30" s="165" t="s">
        <v>63</v>
      </c>
      <c r="C30" s="39" t="s">
        <v>279</v>
      </c>
      <c r="D30" s="176">
        <f t="shared" si="0"/>
        <v>890</v>
      </c>
      <c r="E30" s="177">
        <v>510</v>
      </c>
      <c r="F30" s="179">
        <v>380</v>
      </c>
      <c r="G30" s="105"/>
      <c r="H30" s="2"/>
      <c r="N30" s="1"/>
      <c r="O30" s="1"/>
      <c r="P30" s="1"/>
      <c r="Q30" s="1"/>
    </row>
    <row r="31" spans="1:17" ht="15">
      <c r="A31" s="40">
        <v>14</v>
      </c>
      <c r="B31" s="209" t="s">
        <v>66</v>
      </c>
      <c r="C31" s="46" t="s">
        <v>293</v>
      </c>
      <c r="D31" s="212">
        <f t="shared" si="0"/>
        <v>455</v>
      </c>
      <c r="E31" s="213">
        <v>155</v>
      </c>
      <c r="F31" s="211">
        <v>300</v>
      </c>
      <c r="G31" s="105"/>
      <c r="H31" s="2"/>
      <c r="I31" s="103" t="s">
        <v>15</v>
      </c>
      <c r="N31" s="1"/>
      <c r="O31" s="1"/>
      <c r="P31" s="1"/>
      <c r="Q31" s="1"/>
    </row>
    <row r="32" spans="1:17" ht="15">
      <c r="A32" s="40">
        <v>15</v>
      </c>
      <c r="B32" s="170" t="s">
        <v>292</v>
      </c>
      <c r="C32" s="172" t="s">
        <v>90</v>
      </c>
      <c r="D32" s="214">
        <f t="shared" si="0"/>
        <v>930</v>
      </c>
      <c r="E32" s="215">
        <v>180</v>
      </c>
      <c r="F32" s="216">
        <v>750</v>
      </c>
      <c r="G32" s="105"/>
      <c r="H32" s="103"/>
      <c r="N32" s="1"/>
      <c r="O32" s="1"/>
      <c r="P32" s="1"/>
      <c r="Q32" s="1"/>
    </row>
    <row r="33" spans="1:17" ht="15">
      <c r="A33" s="40">
        <v>16</v>
      </c>
      <c r="B33" s="166" t="s">
        <v>294</v>
      </c>
      <c r="C33" s="143" t="s">
        <v>295</v>
      </c>
      <c r="D33" s="176">
        <f t="shared" si="0"/>
        <v>4120</v>
      </c>
      <c r="E33" s="177">
        <v>620</v>
      </c>
      <c r="F33" s="179">
        <v>3500</v>
      </c>
      <c r="G33" s="105"/>
      <c r="H33" s="103"/>
      <c r="N33" s="1"/>
      <c r="O33" s="1"/>
      <c r="P33" s="1"/>
      <c r="Q33" s="1"/>
    </row>
    <row r="34" spans="1:17" ht="15.75" thickBot="1">
      <c r="A34" s="40">
        <v>17</v>
      </c>
      <c r="B34" s="166" t="s">
        <v>301</v>
      </c>
      <c r="C34" s="143" t="s">
        <v>302</v>
      </c>
      <c r="D34" s="176">
        <f t="shared" si="0"/>
        <v>860</v>
      </c>
      <c r="E34" s="177">
        <v>120</v>
      </c>
      <c r="F34" s="179">
        <v>740</v>
      </c>
      <c r="G34" s="105"/>
      <c r="H34" s="103"/>
      <c r="N34" s="1"/>
      <c r="O34" s="1"/>
      <c r="P34" s="1"/>
      <c r="Q34" s="1"/>
    </row>
    <row r="35" spans="1:17" ht="15.75" thickBot="1">
      <c r="A35" s="418"/>
      <c r="B35" s="419"/>
      <c r="C35" s="342" t="s">
        <v>307</v>
      </c>
      <c r="D35" s="420">
        <f>SUM(D18:D34)</f>
        <v>42211</v>
      </c>
      <c r="E35" s="421">
        <f>SUM(E18:E34)</f>
        <v>11821</v>
      </c>
      <c r="F35" s="422">
        <f>SUM(F18:F34)</f>
        <v>30390</v>
      </c>
      <c r="G35" s="173"/>
      <c r="N35" s="1"/>
      <c r="O35" s="1"/>
      <c r="P35" s="1"/>
      <c r="Q35" s="1"/>
    </row>
    <row r="36" spans="1:17" ht="15.75" thickBot="1">
      <c r="A36" s="199"/>
      <c r="B36" s="200"/>
      <c r="C36" s="117"/>
      <c r="D36" s="201"/>
      <c r="E36" s="202"/>
      <c r="F36" s="202"/>
      <c r="G36" s="173"/>
      <c r="N36" s="1"/>
      <c r="O36" s="1"/>
      <c r="P36" s="1"/>
      <c r="Q36" s="1"/>
    </row>
    <row r="37" spans="1:17" ht="33" customHeight="1" thickBot="1">
      <c r="A37" s="413" t="s">
        <v>312</v>
      </c>
      <c r="B37" s="414" t="s">
        <v>311</v>
      </c>
      <c r="C37" s="415" t="s">
        <v>313</v>
      </c>
      <c r="D37" s="416" t="s">
        <v>315</v>
      </c>
      <c r="E37" s="416" t="s">
        <v>316</v>
      </c>
      <c r="F37" s="417" t="s">
        <v>314</v>
      </c>
      <c r="G37" s="173"/>
      <c r="N37" s="1"/>
      <c r="O37" s="1"/>
      <c r="P37" s="1"/>
      <c r="Q37" s="1"/>
    </row>
    <row r="38" spans="1:17" ht="20.25" customHeight="1">
      <c r="A38" s="180" t="s">
        <v>267</v>
      </c>
      <c r="B38" s="182" t="s">
        <v>365</v>
      </c>
      <c r="C38" s="181" t="s">
        <v>310</v>
      </c>
      <c r="D38" s="183">
        <v>50000</v>
      </c>
      <c r="E38" s="195">
        <v>1</v>
      </c>
      <c r="F38" s="194">
        <f t="shared" ref="F38:F43" si="1">D38*E38</f>
        <v>50000</v>
      </c>
      <c r="G38" s="173"/>
      <c r="N38" s="1"/>
      <c r="O38" s="1"/>
      <c r="P38" s="1"/>
      <c r="Q38" s="1"/>
    </row>
    <row r="39" spans="1:17" ht="15">
      <c r="A39" s="169" t="s">
        <v>268</v>
      </c>
      <c r="B39" s="170"/>
      <c r="C39" s="172" t="s">
        <v>262</v>
      </c>
      <c r="D39" s="184">
        <v>27000</v>
      </c>
      <c r="E39" s="177">
        <v>1</v>
      </c>
      <c r="F39" s="187">
        <f t="shared" si="1"/>
        <v>27000</v>
      </c>
      <c r="G39" s="173" t="s">
        <v>15</v>
      </c>
      <c r="N39" s="1"/>
      <c r="O39" s="1"/>
      <c r="P39" s="1"/>
      <c r="Q39" s="1"/>
    </row>
    <row r="40" spans="1:17" ht="15">
      <c r="A40" s="40" t="s">
        <v>269</v>
      </c>
      <c r="B40" s="166"/>
      <c r="C40" s="143" t="s">
        <v>263</v>
      </c>
      <c r="D40" s="185">
        <v>29000</v>
      </c>
      <c r="E40" s="177">
        <v>1</v>
      </c>
      <c r="F40" s="187">
        <f t="shared" si="1"/>
        <v>29000</v>
      </c>
      <c r="G40" s="173" t="s">
        <v>15</v>
      </c>
      <c r="N40" s="1"/>
      <c r="O40" s="1"/>
      <c r="P40" s="1"/>
      <c r="Q40" s="1"/>
    </row>
    <row r="41" spans="1:17" ht="15">
      <c r="A41" s="36" t="s">
        <v>270</v>
      </c>
      <c r="B41" s="69"/>
      <c r="C41" s="37" t="s">
        <v>264</v>
      </c>
      <c r="D41" s="186">
        <v>20000</v>
      </c>
      <c r="E41" s="177">
        <v>1</v>
      </c>
      <c r="F41" s="187">
        <f t="shared" si="1"/>
        <v>20000</v>
      </c>
      <c r="G41" s="173" t="s">
        <v>15</v>
      </c>
      <c r="J41" s="103" t="s">
        <v>15</v>
      </c>
      <c r="N41" s="1"/>
      <c r="O41" s="1"/>
      <c r="P41" s="1"/>
      <c r="Q41" s="1"/>
    </row>
    <row r="42" spans="1:17" ht="15">
      <c r="A42" s="40" t="s">
        <v>327</v>
      </c>
      <c r="B42" s="166"/>
      <c r="C42" s="143" t="s">
        <v>329</v>
      </c>
      <c r="D42" s="185">
        <v>29000</v>
      </c>
      <c r="E42" s="177">
        <v>1</v>
      </c>
      <c r="F42" s="187">
        <f t="shared" si="1"/>
        <v>29000</v>
      </c>
      <c r="G42" s="173"/>
      <c r="J42" s="103"/>
      <c r="N42" s="1"/>
      <c r="O42" s="1"/>
      <c r="P42" s="1"/>
      <c r="Q42" s="1"/>
    </row>
    <row r="43" spans="1:17" ht="15.75" thickBot="1">
      <c r="A43" s="36" t="s">
        <v>328</v>
      </c>
      <c r="B43" s="69"/>
      <c r="C43" s="37" t="s">
        <v>330</v>
      </c>
      <c r="D43" s="186">
        <v>15000</v>
      </c>
      <c r="E43" s="175">
        <v>1</v>
      </c>
      <c r="F43" s="193">
        <f t="shared" si="1"/>
        <v>15000</v>
      </c>
      <c r="G43" s="173"/>
      <c r="J43" s="103"/>
      <c r="N43" s="1"/>
      <c r="O43" s="1"/>
      <c r="P43" s="1"/>
      <c r="Q43" s="1"/>
    </row>
    <row r="44" spans="1:17" ht="16.5" thickTop="1" thickBot="1">
      <c r="A44" s="423"/>
      <c r="B44" s="424"/>
      <c r="C44" s="425" t="s">
        <v>271</v>
      </c>
      <c r="D44" s="411">
        <f>SUM(D38:D43)</f>
        <v>170000</v>
      </c>
      <c r="E44" s="426" t="s">
        <v>15</v>
      </c>
      <c r="F44" s="427">
        <f>SUM(F38:F43)</f>
        <v>170000</v>
      </c>
      <c r="G44" s="105" t="s">
        <v>15</v>
      </c>
      <c r="N44" s="1"/>
      <c r="O44" s="1"/>
      <c r="P44" s="1"/>
      <c r="Q44" s="1"/>
    </row>
    <row r="45" spans="1:17" ht="15.75" thickTop="1">
      <c r="A45" s="70"/>
      <c r="B45" s="70"/>
      <c r="C45" s="236"/>
      <c r="D45" s="237"/>
      <c r="E45" s="238"/>
      <c r="F45" s="239"/>
      <c r="G45" s="105"/>
      <c r="N45" s="1"/>
      <c r="O45" s="1"/>
      <c r="P45" s="1"/>
      <c r="Q45" s="1"/>
    </row>
    <row r="46" spans="1:17" ht="18.75">
      <c r="A46" s="6"/>
      <c r="B46" s="459" t="s">
        <v>423</v>
      </c>
      <c r="C46" s="459"/>
      <c r="D46" s="459"/>
      <c r="E46" s="459"/>
      <c r="F46" s="459"/>
      <c r="G46" s="6"/>
      <c r="N46" s="1"/>
      <c r="O46" s="1"/>
      <c r="P46" s="1"/>
      <c r="Q46" s="1"/>
    </row>
    <row r="47" spans="1:17" ht="15.75">
      <c r="A47" s="6"/>
      <c r="B47" s="6"/>
      <c r="C47" s="6"/>
      <c r="D47" s="6"/>
      <c r="E47" s="6"/>
      <c r="F47" s="6"/>
      <c r="G47" s="6"/>
      <c r="N47" s="1"/>
      <c r="O47" s="1"/>
      <c r="P47" s="1"/>
      <c r="Q47" s="1"/>
    </row>
    <row r="48" spans="1:17" ht="18" customHeight="1">
      <c r="A48" s="240" t="s">
        <v>12</v>
      </c>
      <c r="B48" s="495" t="s">
        <v>425</v>
      </c>
      <c r="C48" s="495"/>
      <c r="D48" s="495"/>
      <c r="E48" s="495"/>
      <c r="F48" s="316">
        <f>NerCesLJ!G29</f>
        <v>1110000</v>
      </c>
      <c r="G48" s="217"/>
      <c r="H48" s="217"/>
      <c r="K48" s="1"/>
      <c r="L48" s="1"/>
      <c r="M48" s="1"/>
      <c r="N48" s="1"/>
      <c r="O48" s="1"/>
      <c r="P48" s="1"/>
      <c r="Q48" s="1"/>
    </row>
    <row r="49" spans="1:17" ht="21" customHeight="1" thickBot="1">
      <c r="A49" s="240" t="s">
        <v>16</v>
      </c>
      <c r="B49" s="494" t="s">
        <v>424</v>
      </c>
      <c r="C49" s="494"/>
      <c r="D49" s="494"/>
      <c r="E49" s="494"/>
      <c r="F49" s="317">
        <f>F44</f>
        <v>170000</v>
      </c>
      <c r="K49" s="1"/>
      <c r="L49" s="1"/>
      <c r="M49" s="1"/>
      <c r="N49" s="1"/>
      <c r="O49" s="1"/>
      <c r="P49" s="1"/>
      <c r="Q49" s="1"/>
    </row>
    <row r="50" spans="1:17" ht="24.75" customHeight="1" thickTop="1" thickBot="1">
      <c r="A50" s="241"/>
      <c r="B50" s="496" t="s">
        <v>426</v>
      </c>
      <c r="C50" s="496"/>
      <c r="D50" s="496"/>
      <c r="E50" s="496"/>
      <c r="F50" s="318">
        <f>SUM(F48:F49)</f>
        <v>1280000</v>
      </c>
      <c r="K50" s="1"/>
      <c r="L50" s="1"/>
      <c r="M50" s="1"/>
      <c r="N50" s="1"/>
      <c r="O50" s="1"/>
      <c r="P50" s="1"/>
      <c r="Q50" s="1"/>
    </row>
    <row r="51" spans="1:17" ht="13.5" thickTop="1">
      <c r="K51" s="1"/>
      <c r="L51" s="1"/>
      <c r="M51" s="1"/>
      <c r="N51" s="1"/>
      <c r="O51" s="1"/>
      <c r="P51" s="1"/>
      <c r="Q51" s="1"/>
    </row>
    <row r="52" spans="1:17">
      <c r="K52" s="1"/>
      <c r="L52" s="1"/>
      <c r="M52" s="1"/>
      <c r="N52" s="1"/>
      <c r="O52" s="1"/>
      <c r="P52" s="1"/>
      <c r="Q52" s="1"/>
    </row>
    <row r="53" spans="1:17">
      <c r="K53" s="1"/>
      <c r="L53" s="1"/>
      <c r="M53" s="1"/>
      <c r="N53" s="1"/>
      <c r="O53" s="1"/>
      <c r="P53" s="1"/>
      <c r="Q53" s="1"/>
    </row>
    <row r="54" spans="1:17">
      <c r="K54" s="1"/>
      <c r="L54" s="1"/>
      <c r="M54" s="1"/>
      <c r="N54" s="1"/>
      <c r="O54" s="1"/>
      <c r="P54" s="1"/>
      <c r="Q54" s="1"/>
    </row>
    <row r="55" spans="1:17"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</sheetData>
  <mergeCells count="10">
    <mergeCell ref="B46:F46"/>
    <mergeCell ref="B3:F3"/>
    <mergeCell ref="B49:E49"/>
    <mergeCell ref="B48:E48"/>
    <mergeCell ref="B50:E50"/>
    <mergeCell ref="B1:F1"/>
    <mergeCell ref="B4:F4"/>
    <mergeCell ref="B17:C17"/>
    <mergeCell ref="D14:F14"/>
    <mergeCell ref="B6:F6"/>
  </mergeCells>
  <pageMargins left="0.23622047244094488" right="0.23622047244094488" top="0.15748031496062992" bottom="0.15748031496062992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00FF"/>
  </sheetPr>
  <dimension ref="A1:S22"/>
  <sheetViews>
    <sheetView topLeftCell="A4" workbookViewId="0">
      <selection activeCell="F27" sqref="F27"/>
    </sheetView>
  </sheetViews>
  <sheetFormatPr defaultRowHeight="15"/>
  <cols>
    <col min="1" max="1" width="5.42578125" style="2" customWidth="1"/>
    <col min="2" max="2" width="8.140625" style="2" customWidth="1"/>
    <col min="3" max="3" width="35.42578125" style="2" customWidth="1"/>
    <col min="4" max="4" width="6.140625" style="2" customWidth="1"/>
    <col min="5" max="5" width="7.5703125" style="2" customWidth="1"/>
    <col min="6" max="6" width="8.140625" style="2" customWidth="1"/>
    <col min="7" max="7" width="13.140625" style="2" customWidth="1"/>
    <col min="8" max="8" width="1.42578125" style="2" customWidth="1"/>
    <col min="9" max="9" width="0.5703125" style="2" customWidth="1"/>
    <col min="10" max="10" width="6.5703125" style="2" customWidth="1"/>
    <col min="11" max="17" width="9.140625" style="70"/>
    <col min="18" max="18" width="11.5703125" style="70" customWidth="1"/>
    <col min="19" max="19" width="9.140625" style="70"/>
    <col min="20" max="16384" width="9.140625" style="2"/>
  </cols>
  <sheetData>
    <row r="1" spans="1:18" ht="18" customHeight="1"/>
    <row r="2" spans="1:18" ht="18" customHeight="1">
      <c r="B2" s="453" t="s">
        <v>127</v>
      </c>
      <c r="C2" s="451"/>
      <c r="D2" s="451"/>
      <c r="E2" s="451"/>
      <c r="F2" s="451"/>
      <c r="G2" s="451"/>
      <c r="H2" s="451"/>
    </row>
    <row r="3" spans="1:18" ht="18" customHeight="1"/>
    <row r="4" spans="1:18" ht="18" customHeight="1">
      <c r="B4" s="459" t="s">
        <v>367</v>
      </c>
      <c r="C4" s="451"/>
      <c r="D4" s="451"/>
      <c r="E4" s="451"/>
      <c r="F4" s="451"/>
      <c r="G4" s="451"/>
      <c r="H4" s="451"/>
    </row>
    <row r="5" spans="1:18" ht="18" customHeight="1">
      <c r="B5" s="511" t="s">
        <v>366</v>
      </c>
      <c r="C5" s="511"/>
      <c r="D5" s="511"/>
      <c r="E5" s="511"/>
      <c r="F5" s="511"/>
      <c r="G5" s="511"/>
      <c r="H5" s="54"/>
    </row>
    <row r="6" spans="1:18" ht="18" customHeight="1">
      <c r="B6" s="458" t="s">
        <v>336</v>
      </c>
      <c r="C6" s="451"/>
      <c r="D6" s="451"/>
      <c r="E6" s="451"/>
      <c r="F6" s="451"/>
      <c r="G6" s="451"/>
      <c r="H6" s="451"/>
    </row>
    <row r="7" spans="1:18" ht="18" customHeight="1">
      <c r="C7" s="53"/>
      <c r="D7" s="54"/>
      <c r="E7" s="54"/>
      <c r="F7" s="54"/>
      <c r="G7" s="54"/>
      <c r="H7" s="54"/>
    </row>
    <row r="8" spans="1:18" ht="18" customHeight="1">
      <c r="B8" s="509" t="s">
        <v>213</v>
      </c>
      <c r="C8" s="510"/>
      <c r="D8" s="510"/>
      <c r="E8" s="510"/>
      <c r="F8" s="510"/>
      <c r="G8" s="510"/>
      <c r="H8" s="510"/>
    </row>
    <row r="9" spans="1:18" ht="18" customHeight="1">
      <c r="B9" s="101"/>
      <c r="C9" s="102"/>
      <c r="D9" s="102"/>
      <c r="E9" s="102"/>
      <c r="F9" s="102"/>
      <c r="G9" s="102"/>
      <c r="H9" s="102"/>
    </row>
    <row r="10" spans="1:18" ht="48" customHeight="1">
      <c r="A10" s="461" t="s">
        <v>368</v>
      </c>
      <c r="B10" s="462"/>
      <c r="C10" s="462"/>
      <c r="D10" s="462"/>
      <c r="E10" s="462"/>
      <c r="F10" s="462"/>
      <c r="G10" s="462"/>
      <c r="H10" s="462"/>
      <c r="I10" s="462"/>
    </row>
    <row r="11" spans="1:18" ht="18" customHeight="1" thickBot="1"/>
    <row r="12" spans="1:18" ht="18" customHeight="1" thickTop="1">
      <c r="A12" s="330" t="s">
        <v>120</v>
      </c>
      <c r="B12" s="486" t="s">
        <v>184</v>
      </c>
      <c r="C12" s="488" t="s">
        <v>182</v>
      </c>
      <c r="D12" s="503"/>
      <c r="E12" s="503"/>
      <c r="F12" s="504"/>
      <c r="G12" s="331" t="s">
        <v>135</v>
      </c>
      <c r="L12" s="127"/>
      <c r="M12" s="127"/>
      <c r="N12" s="502"/>
      <c r="O12" s="109"/>
      <c r="P12" s="109"/>
      <c r="Q12" s="109"/>
      <c r="R12" s="109"/>
    </row>
    <row r="13" spans="1:18" ht="18" customHeight="1" thickBot="1">
      <c r="A13" s="332" t="s">
        <v>4</v>
      </c>
      <c r="B13" s="487"/>
      <c r="C13" s="490"/>
      <c r="D13" s="505"/>
      <c r="E13" s="505"/>
      <c r="F13" s="506"/>
      <c r="G13" s="333" t="s">
        <v>136</v>
      </c>
      <c r="L13" s="127"/>
      <c r="M13" s="127"/>
      <c r="N13" s="502"/>
      <c r="O13" s="109"/>
      <c r="P13" s="109"/>
      <c r="Q13" s="109"/>
      <c r="R13" s="109"/>
    </row>
    <row r="14" spans="1:18" ht="12" customHeight="1" thickTop="1">
      <c r="A14" s="80">
        <v>0</v>
      </c>
      <c r="B14" s="94">
        <v>1</v>
      </c>
      <c r="C14" s="480">
        <v>2</v>
      </c>
      <c r="D14" s="507"/>
      <c r="E14" s="507"/>
      <c r="F14" s="508"/>
      <c r="G14" s="81">
        <v>3</v>
      </c>
      <c r="L14" s="18"/>
      <c r="M14" s="18"/>
      <c r="N14" s="18"/>
      <c r="O14" s="18"/>
      <c r="P14" s="18"/>
      <c r="Q14" s="18"/>
      <c r="R14" s="18"/>
    </row>
    <row r="15" spans="1:18" ht="18" customHeight="1">
      <c r="A15" s="36">
        <v>1</v>
      </c>
      <c r="B15" s="37" t="s">
        <v>369</v>
      </c>
      <c r="C15" s="37" t="s">
        <v>197</v>
      </c>
      <c r="D15" s="68"/>
      <c r="E15" s="70"/>
      <c r="F15" s="93"/>
      <c r="G15" s="302">
        <v>160000</v>
      </c>
      <c r="O15" s="68"/>
      <c r="Q15" s="92"/>
      <c r="R15" s="92"/>
    </row>
    <row r="16" spans="1:18" ht="7.5" customHeight="1" thickBot="1">
      <c r="A16" s="85"/>
      <c r="B16" s="37"/>
      <c r="C16" s="37"/>
      <c r="D16" s="68"/>
      <c r="E16" s="70"/>
      <c r="F16" s="93"/>
      <c r="G16" s="192" t="s">
        <v>15</v>
      </c>
      <c r="O16" s="68"/>
      <c r="Q16" s="92"/>
      <c r="R16" s="92"/>
    </row>
    <row r="17" spans="1:18" ht="18" customHeight="1" thickBot="1">
      <c r="A17" s="341"/>
      <c r="B17" s="342"/>
      <c r="C17" s="343" t="s">
        <v>198</v>
      </c>
      <c r="D17" s="344"/>
      <c r="E17" s="345"/>
      <c r="F17" s="346"/>
      <c r="G17" s="347">
        <f>SUM(G15:G16)</f>
        <v>160000</v>
      </c>
      <c r="N17" s="51"/>
      <c r="O17" s="68"/>
      <c r="Q17" s="92"/>
      <c r="R17" s="116"/>
    </row>
    <row r="18" spans="1:18" ht="18" customHeight="1">
      <c r="A18" s="70"/>
      <c r="B18" s="70"/>
      <c r="C18" s="70"/>
      <c r="D18" s="68"/>
      <c r="E18" s="70"/>
      <c r="F18" s="70"/>
      <c r="G18" s="70"/>
      <c r="H18" s="92"/>
      <c r="I18" s="92"/>
    </row>
    <row r="19" spans="1:18" ht="18" customHeight="1"/>
    <row r="20" spans="1:18" ht="18" customHeight="1"/>
    <row r="21" spans="1:18" ht="18" customHeight="1"/>
    <row r="22" spans="1:18" ht="18" customHeight="1"/>
  </sheetData>
  <mergeCells count="10">
    <mergeCell ref="N12:N13"/>
    <mergeCell ref="B12:B13"/>
    <mergeCell ref="C12:F13"/>
    <mergeCell ref="C14:F14"/>
    <mergeCell ref="B8:H8"/>
    <mergeCell ref="B2:H2"/>
    <mergeCell ref="B4:H4"/>
    <mergeCell ref="B6:H6"/>
    <mergeCell ref="B5:G5"/>
    <mergeCell ref="A10:I10"/>
  </mergeCells>
  <phoneticPr fontId="21" type="noConversion"/>
  <pageMargins left="0.94488188976377963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L178"/>
  <sheetViews>
    <sheetView workbookViewId="0"/>
  </sheetViews>
  <sheetFormatPr defaultRowHeight="12.75"/>
  <cols>
    <col min="1" max="1" width="4.5703125" style="1" customWidth="1"/>
    <col min="2" max="2" width="7.5703125" style="1" customWidth="1"/>
    <col min="3" max="3" width="30.85546875" style="1" customWidth="1"/>
    <col min="4" max="4" width="7.5703125" style="1" customWidth="1"/>
    <col min="5" max="5" width="8" style="1" customWidth="1"/>
    <col min="6" max="6" width="8.7109375" style="1" customWidth="1"/>
    <col min="7" max="7" width="6.7109375" style="1" customWidth="1"/>
    <col min="8" max="8" width="8" style="1" customWidth="1"/>
    <col min="9" max="9" width="9.85546875" style="1" customWidth="1"/>
    <col min="10" max="10" width="1.28515625" style="1" customWidth="1"/>
    <col min="11" max="12" width="10" style="1" customWidth="1"/>
    <col min="13" max="13" width="9" style="1" customWidth="1"/>
    <col min="14" max="14" width="9.42578125" style="1" customWidth="1"/>
    <col min="15" max="15" width="10.140625" style="1" customWidth="1"/>
    <col min="16" max="16" width="10" style="1" customWidth="1"/>
    <col min="17" max="17" width="2.42578125" style="1" customWidth="1"/>
    <col min="18" max="18" width="6.140625" style="1" customWidth="1"/>
    <col min="19" max="19" width="6.7109375" style="1" customWidth="1"/>
    <col min="20" max="20" width="27.42578125" style="1" customWidth="1"/>
    <col min="21" max="21" width="8.85546875" style="1" customWidth="1"/>
    <col min="22" max="22" width="6.28515625" style="1" customWidth="1"/>
    <col min="23" max="23" width="6.7109375" style="1" customWidth="1"/>
    <col min="24" max="24" width="9.7109375" style="1" customWidth="1"/>
    <col min="25" max="25" width="7.85546875" style="1" customWidth="1"/>
    <col min="26" max="26" width="9.28515625" style="1" customWidth="1"/>
    <col min="27" max="27" width="9.5703125" style="1" customWidth="1"/>
    <col min="28" max="28" width="9.85546875" style="1" customWidth="1"/>
    <col min="29" max="29" width="11" style="1" customWidth="1"/>
    <col min="30" max="30" width="7.85546875" style="1" customWidth="1"/>
    <col min="31" max="31" width="9.5703125" style="1" customWidth="1"/>
    <col min="32" max="38" width="12.28515625" style="1" customWidth="1"/>
    <col min="39" max="16384" width="9.140625" style="1"/>
  </cols>
  <sheetData>
    <row r="1" spans="1:23">
      <c r="C1" s="449" t="s">
        <v>372</v>
      </c>
      <c r="D1" s="449"/>
      <c r="E1" s="449"/>
      <c r="F1" s="449"/>
      <c r="G1" s="449"/>
      <c r="H1" s="449"/>
    </row>
    <row r="2" spans="1:23" ht="12.75" customHeight="1"/>
    <row r="3" spans="1:23" ht="18.75" customHeight="1">
      <c r="B3" s="78" t="s">
        <v>15</v>
      </c>
      <c r="C3" s="459" t="s">
        <v>370</v>
      </c>
      <c r="D3" s="449"/>
      <c r="E3" s="449"/>
      <c r="F3" s="449"/>
      <c r="G3" s="449"/>
      <c r="H3" s="449"/>
    </row>
    <row r="4" spans="1:23" ht="18.75" customHeight="1">
      <c r="B4" s="7"/>
      <c r="C4" s="459" t="s">
        <v>371</v>
      </c>
      <c r="D4" s="459"/>
      <c r="E4" s="459"/>
      <c r="F4" s="459"/>
      <c r="G4" s="459"/>
      <c r="H4" s="459"/>
    </row>
    <row r="5" spans="1:23" ht="15.75">
      <c r="C5" s="458" t="s">
        <v>334</v>
      </c>
      <c r="D5" s="455"/>
      <c r="E5" s="455"/>
      <c r="F5" s="455"/>
      <c r="G5" s="455"/>
      <c r="H5" s="455"/>
      <c r="Q5" s="133"/>
      <c r="R5" s="133"/>
      <c r="S5" s="133"/>
      <c r="T5" s="133"/>
      <c r="U5" s="133"/>
      <c r="V5" s="133"/>
      <c r="W5" s="133"/>
    </row>
    <row r="6" spans="1:23">
      <c r="C6" s="125"/>
      <c r="D6" s="123"/>
      <c r="E6" s="123"/>
      <c r="F6" s="123"/>
      <c r="G6" s="123"/>
      <c r="H6" s="123"/>
      <c r="Q6" s="133"/>
      <c r="R6" s="133"/>
      <c r="S6" s="133"/>
      <c r="T6" s="133"/>
      <c r="U6" s="133"/>
      <c r="V6" s="133"/>
      <c r="W6" s="133"/>
    </row>
    <row r="7" spans="1:23" s="2" customFormat="1" ht="18" customHeight="1">
      <c r="B7" s="453" t="s">
        <v>214</v>
      </c>
      <c r="C7" s="449"/>
      <c r="D7" s="449"/>
      <c r="E7" s="449"/>
      <c r="F7" s="449"/>
      <c r="G7" s="449"/>
      <c r="H7" s="449"/>
      <c r="I7" s="449"/>
      <c r="J7" s="123"/>
      <c r="K7" s="123"/>
      <c r="L7" s="123"/>
      <c r="Q7" s="134"/>
      <c r="R7" s="134"/>
      <c r="S7" s="134"/>
      <c r="T7" s="134"/>
      <c r="U7" s="134"/>
      <c r="V7" s="134"/>
      <c r="W7" s="134"/>
    </row>
    <row r="8" spans="1:23" s="2" customFormat="1" ht="6.75" customHeight="1">
      <c r="B8" s="4"/>
      <c r="C8" s="123"/>
      <c r="D8" s="123"/>
      <c r="E8" s="123"/>
      <c r="F8" s="123"/>
      <c r="G8" s="123"/>
      <c r="H8" s="123"/>
      <c r="I8" s="123"/>
      <c r="J8" s="123"/>
      <c r="K8" s="123"/>
      <c r="L8" s="123"/>
      <c r="Q8" s="134"/>
      <c r="R8" s="134"/>
      <c r="S8" s="134"/>
      <c r="T8" s="134"/>
      <c r="U8" s="134"/>
      <c r="V8" s="134"/>
      <c r="W8" s="134"/>
    </row>
    <row r="9" spans="1:23" s="2" customFormat="1" ht="36.75" customHeight="1">
      <c r="A9" s="470" t="s">
        <v>373</v>
      </c>
      <c r="B9" s="470"/>
      <c r="C9" s="470"/>
      <c r="D9" s="470"/>
      <c r="E9" s="470"/>
      <c r="F9" s="470"/>
      <c r="G9" s="470"/>
      <c r="H9" s="470"/>
      <c r="I9" s="470"/>
      <c r="Q9" s="134"/>
      <c r="R9" s="134"/>
      <c r="S9" s="134"/>
      <c r="T9" s="134"/>
      <c r="U9" s="134"/>
      <c r="V9" s="134"/>
      <c r="W9" s="134"/>
    </row>
    <row r="10" spans="1:23" s="2" customFormat="1" ht="14.25" customHeight="1">
      <c r="A10" s="2" t="s">
        <v>375</v>
      </c>
      <c r="C10" s="56"/>
      <c r="D10" s="4"/>
      <c r="E10" s="4"/>
      <c r="F10" s="4"/>
      <c r="G10" s="4"/>
      <c r="H10" s="4"/>
      <c r="Q10" s="134"/>
      <c r="R10" s="134"/>
      <c r="S10" s="134"/>
      <c r="T10" s="134"/>
      <c r="U10" s="134"/>
      <c r="V10" s="134"/>
      <c r="W10" s="134"/>
    </row>
    <row r="11" spans="1:23" s="2" customFormat="1" ht="13.5" customHeight="1">
      <c r="A11" s="2" t="s">
        <v>374</v>
      </c>
      <c r="C11" s="56"/>
      <c r="D11" s="4"/>
      <c r="E11" s="4"/>
      <c r="F11" s="4"/>
      <c r="G11" s="4"/>
      <c r="H11" s="4"/>
      <c r="Q11" s="134"/>
      <c r="R11" s="134"/>
      <c r="S11" s="134"/>
      <c r="T11" s="134"/>
      <c r="U11" s="134"/>
      <c r="V11" s="134"/>
      <c r="W11" s="134"/>
    </row>
    <row r="12" spans="1:23" ht="13.5" customHeight="1">
      <c r="C12" s="3"/>
      <c r="D12" s="3"/>
      <c r="E12" s="5"/>
      <c r="G12" s="1" t="s">
        <v>175</v>
      </c>
      <c r="N12" s="1" t="s">
        <v>103</v>
      </c>
      <c r="P12" s="136">
        <v>0.5</v>
      </c>
      <c r="Q12" s="137"/>
      <c r="R12" s="137"/>
      <c r="S12" s="137"/>
      <c r="T12" s="137"/>
      <c r="U12" s="137"/>
      <c r="V12" s="137"/>
      <c r="W12" s="137"/>
    </row>
    <row r="13" spans="1:23" ht="9" customHeight="1" thickBot="1">
      <c r="H13" s="1" t="s">
        <v>15</v>
      </c>
      <c r="N13" s="1" t="s">
        <v>104</v>
      </c>
      <c r="P13" s="136">
        <v>55.85</v>
      </c>
    </row>
    <row r="14" spans="1:23" ht="13.5" thickTop="1">
      <c r="A14" s="348" t="s">
        <v>120</v>
      </c>
      <c r="B14" s="349" t="s">
        <v>1</v>
      </c>
      <c r="C14" s="351" t="s">
        <v>2</v>
      </c>
      <c r="D14" s="394" t="s">
        <v>4</v>
      </c>
      <c r="E14" s="350" t="s">
        <v>4</v>
      </c>
      <c r="F14" s="395" t="s">
        <v>94</v>
      </c>
      <c r="G14" s="396" t="s">
        <v>99</v>
      </c>
      <c r="H14" s="397"/>
      <c r="I14" s="398"/>
      <c r="J14" s="161"/>
      <c r="K14" s="161"/>
      <c r="L14" s="161"/>
      <c r="Q14" s="8"/>
      <c r="R14" s="8"/>
      <c r="S14" s="8"/>
      <c r="T14" s="8"/>
      <c r="U14" s="8"/>
      <c r="V14" s="8"/>
      <c r="W14" s="8"/>
    </row>
    <row r="15" spans="1:23" ht="18" customHeight="1" thickBot="1">
      <c r="A15" s="356" t="s">
        <v>4</v>
      </c>
      <c r="B15" s="357" t="s">
        <v>5</v>
      </c>
      <c r="C15" s="399" t="s">
        <v>6</v>
      </c>
      <c r="D15" s="400" t="s">
        <v>95</v>
      </c>
      <c r="E15" s="401" t="s">
        <v>96</v>
      </c>
      <c r="F15" s="402" t="s">
        <v>102</v>
      </c>
      <c r="G15" s="403" t="s">
        <v>105</v>
      </c>
      <c r="H15" s="404" t="s">
        <v>106</v>
      </c>
      <c r="I15" s="405" t="s">
        <v>107</v>
      </c>
      <c r="J15" s="162"/>
      <c r="K15" s="162"/>
      <c r="L15" s="162"/>
      <c r="Q15" s="8"/>
      <c r="R15" s="8"/>
      <c r="S15" s="8"/>
      <c r="T15" s="8"/>
      <c r="U15" s="8"/>
      <c r="V15" s="8"/>
      <c r="W15" s="8"/>
    </row>
    <row r="16" spans="1:23" ht="12.75" customHeight="1" thickTop="1">
      <c r="A16" s="9">
        <v>0</v>
      </c>
      <c r="B16" s="10">
        <v>1</v>
      </c>
      <c r="C16" s="11">
        <v>2</v>
      </c>
      <c r="D16" s="12">
        <v>3</v>
      </c>
      <c r="E16" s="10">
        <v>4</v>
      </c>
      <c r="F16" s="14">
        <v>5</v>
      </c>
      <c r="G16" s="15">
        <v>6</v>
      </c>
      <c r="H16" s="16">
        <v>7</v>
      </c>
      <c r="I16" s="17">
        <v>9</v>
      </c>
      <c r="J16" s="132"/>
      <c r="K16" s="132"/>
      <c r="L16" s="132"/>
      <c r="Q16" s="18"/>
      <c r="R16" s="18"/>
      <c r="S16" s="18"/>
      <c r="T16" s="18"/>
      <c r="U16" s="18"/>
      <c r="V16" s="18"/>
      <c r="W16" s="18"/>
    </row>
    <row r="17" spans="1:23" ht="18" customHeight="1">
      <c r="A17" s="21">
        <v>1</v>
      </c>
      <c r="B17" s="22" t="s">
        <v>141</v>
      </c>
      <c r="C17" s="138" t="s">
        <v>13</v>
      </c>
      <c r="D17" s="23">
        <v>3</v>
      </c>
      <c r="E17" s="319">
        <v>6</v>
      </c>
      <c r="F17" s="285">
        <f t="shared" ref="F17:F39" si="0">D17*E17</f>
        <v>18</v>
      </c>
      <c r="G17" s="320">
        <f>D17*P12</f>
        <v>1.5</v>
      </c>
      <c r="H17" s="323">
        <f>D17*P13</f>
        <v>167.55</v>
      </c>
      <c r="I17" s="324">
        <f>F17*P13</f>
        <v>1005.3000000000001</v>
      </c>
      <c r="J17" s="52"/>
      <c r="K17" s="52"/>
      <c r="L17" s="52"/>
      <c r="Q17" s="139"/>
      <c r="V17" s="139"/>
      <c r="W17" s="139"/>
    </row>
    <row r="18" spans="1:23" ht="18" customHeight="1">
      <c r="A18" s="24">
        <v>2</v>
      </c>
      <c r="B18" s="25" t="s">
        <v>299</v>
      </c>
      <c r="C18" s="73" t="s">
        <v>17</v>
      </c>
      <c r="D18" s="26">
        <v>7</v>
      </c>
      <c r="E18" s="253">
        <v>6</v>
      </c>
      <c r="F18" s="270">
        <f t="shared" si="0"/>
        <v>42</v>
      </c>
      <c r="G18" s="321">
        <f>D18*P12</f>
        <v>3.5</v>
      </c>
      <c r="H18" s="325">
        <f>D18*P13</f>
        <v>390.95</v>
      </c>
      <c r="I18" s="326">
        <f>F18*P13</f>
        <v>2345.7000000000003</v>
      </c>
      <c r="J18" s="52"/>
      <c r="K18" s="52"/>
      <c r="L18" s="52"/>
      <c r="Q18" s="139"/>
      <c r="V18" s="139"/>
      <c r="W18" s="139"/>
    </row>
    <row r="19" spans="1:23" ht="18" customHeight="1">
      <c r="A19" s="24">
        <v>3</v>
      </c>
      <c r="B19" s="25" t="s">
        <v>18</v>
      </c>
      <c r="C19" s="73" t="s">
        <v>19</v>
      </c>
      <c r="D19" s="26">
        <v>15</v>
      </c>
      <c r="E19" s="253">
        <v>6</v>
      </c>
      <c r="F19" s="270">
        <f t="shared" si="0"/>
        <v>90</v>
      </c>
      <c r="G19" s="321">
        <f>D19*P12</f>
        <v>7.5</v>
      </c>
      <c r="H19" s="325">
        <f>D19*P13</f>
        <v>837.75</v>
      </c>
      <c r="I19" s="326">
        <f>F19*P13</f>
        <v>5026.5</v>
      </c>
      <c r="J19" s="52"/>
      <c r="K19" s="52"/>
      <c r="L19" s="52"/>
      <c r="N19" s="515" t="s">
        <v>15</v>
      </c>
      <c r="O19" s="449"/>
      <c r="P19" s="449"/>
      <c r="Q19" s="449"/>
      <c r="R19" s="449"/>
      <c r="S19" s="449"/>
      <c r="V19" s="139"/>
      <c r="W19" s="139"/>
    </row>
    <row r="20" spans="1:23" ht="18" customHeight="1">
      <c r="A20" s="24">
        <v>4</v>
      </c>
      <c r="B20" s="25" t="s">
        <v>317</v>
      </c>
      <c r="C20" s="73" t="s">
        <v>21</v>
      </c>
      <c r="D20" s="26">
        <v>3</v>
      </c>
      <c r="E20" s="253">
        <v>6</v>
      </c>
      <c r="F20" s="270">
        <f t="shared" si="0"/>
        <v>18</v>
      </c>
      <c r="G20" s="321">
        <f>D20*P12</f>
        <v>1.5</v>
      </c>
      <c r="H20" s="325">
        <f>D20*P13</f>
        <v>167.55</v>
      </c>
      <c r="I20" s="326">
        <f>F20*P13</f>
        <v>1005.3000000000001</v>
      </c>
      <c r="J20" s="52"/>
      <c r="K20" s="52"/>
      <c r="L20" s="52"/>
      <c r="Q20" s="139"/>
      <c r="V20" s="139"/>
      <c r="W20" s="139"/>
    </row>
    <row r="21" spans="1:23" ht="18" customHeight="1">
      <c r="A21" s="24">
        <v>5</v>
      </c>
      <c r="B21" s="25" t="s">
        <v>298</v>
      </c>
      <c r="C21" s="73" t="s">
        <v>22</v>
      </c>
      <c r="D21" s="26">
        <v>3</v>
      </c>
      <c r="E21" s="253">
        <v>6</v>
      </c>
      <c r="F21" s="270">
        <f t="shared" si="0"/>
        <v>18</v>
      </c>
      <c r="G21" s="321">
        <f>D21*P12</f>
        <v>1.5</v>
      </c>
      <c r="H21" s="325">
        <f>D21*P13</f>
        <v>167.55</v>
      </c>
      <c r="I21" s="326">
        <f>F21*P13</f>
        <v>1005.3000000000001</v>
      </c>
      <c r="J21" s="52"/>
      <c r="K21" s="52"/>
      <c r="L21" s="52"/>
      <c r="Q21" s="139"/>
      <c r="V21" s="139"/>
      <c r="W21" s="139"/>
    </row>
    <row r="22" spans="1:23" ht="18" customHeight="1">
      <c r="A22" s="24">
        <v>6</v>
      </c>
      <c r="B22" s="25" t="s">
        <v>25</v>
      </c>
      <c r="C22" s="73" t="s">
        <v>26</v>
      </c>
      <c r="D22" s="26">
        <v>18</v>
      </c>
      <c r="E22" s="253">
        <v>6</v>
      </c>
      <c r="F22" s="270">
        <f t="shared" si="0"/>
        <v>108</v>
      </c>
      <c r="G22" s="321">
        <f>D22*P12</f>
        <v>9</v>
      </c>
      <c r="H22" s="325">
        <f>D22*P13</f>
        <v>1005.3000000000001</v>
      </c>
      <c r="I22" s="326">
        <f>F22*P13</f>
        <v>6031.8</v>
      </c>
      <c r="J22" s="52"/>
      <c r="K22" s="52"/>
      <c r="L22" s="52"/>
      <c r="Q22" s="139"/>
      <c r="V22" s="139"/>
      <c r="W22" s="139"/>
    </row>
    <row r="23" spans="1:23" ht="18" customHeight="1">
      <c r="A23" s="24">
        <v>7</v>
      </c>
      <c r="B23" s="25" t="s">
        <v>27</v>
      </c>
      <c r="C23" s="73" t="s">
        <v>28</v>
      </c>
      <c r="D23" s="26">
        <v>1</v>
      </c>
      <c r="E23" s="253">
        <v>6</v>
      </c>
      <c r="F23" s="270">
        <f t="shared" si="0"/>
        <v>6</v>
      </c>
      <c r="G23" s="321">
        <f>D23*P12</f>
        <v>0.5</v>
      </c>
      <c r="H23" s="325">
        <f>D23*P13</f>
        <v>55.85</v>
      </c>
      <c r="I23" s="326">
        <f>F23*P13</f>
        <v>335.1</v>
      </c>
      <c r="J23" s="52"/>
      <c r="K23" s="52"/>
      <c r="L23" s="52"/>
      <c r="Q23" s="139"/>
      <c r="V23" s="139"/>
      <c r="W23" s="139"/>
    </row>
    <row r="24" spans="1:23" ht="18" customHeight="1">
      <c r="A24" s="24">
        <v>8</v>
      </c>
      <c r="B24" s="25" t="s">
        <v>29</v>
      </c>
      <c r="C24" s="73" t="s">
        <v>30</v>
      </c>
      <c r="D24" s="26">
        <v>4</v>
      </c>
      <c r="E24" s="253">
        <v>6</v>
      </c>
      <c r="F24" s="270">
        <f t="shared" si="0"/>
        <v>24</v>
      </c>
      <c r="G24" s="321">
        <f>D24*P12</f>
        <v>2</v>
      </c>
      <c r="H24" s="325">
        <f>D24*P13</f>
        <v>223.4</v>
      </c>
      <c r="I24" s="326">
        <f>F24*P13</f>
        <v>1340.4</v>
      </c>
      <c r="J24" s="52"/>
      <c r="K24" s="52"/>
      <c r="L24" s="52"/>
      <c r="Q24" s="139"/>
      <c r="V24" s="139"/>
      <c r="W24" s="139"/>
    </row>
    <row r="25" spans="1:23" ht="18" customHeight="1">
      <c r="A25" s="24">
        <v>9</v>
      </c>
      <c r="B25" s="25" t="s">
        <v>34</v>
      </c>
      <c r="C25" s="73" t="s">
        <v>35</v>
      </c>
      <c r="D25" s="26">
        <v>2</v>
      </c>
      <c r="E25" s="253">
        <v>6</v>
      </c>
      <c r="F25" s="270">
        <f t="shared" si="0"/>
        <v>12</v>
      </c>
      <c r="G25" s="321">
        <f>D25*P12</f>
        <v>1</v>
      </c>
      <c r="H25" s="325">
        <f>D25*P13</f>
        <v>111.7</v>
      </c>
      <c r="I25" s="326">
        <f>F25*P13</f>
        <v>670.2</v>
      </c>
      <c r="J25" s="52"/>
      <c r="K25" s="52"/>
      <c r="L25" s="52"/>
      <c r="Q25" s="139"/>
      <c r="V25" s="139"/>
      <c r="W25" s="139"/>
    </row>
    <row r="26" spans="1:23" ht="18" customHeight="1">
      <c r="A26" s="24">
        <v>10</v>
      </c>
      <c r="B26" s="25" t="s">
        <v>36</v>
      </c>
      <c r="C26" s="73" t="s">
        <v>37</v>
      </c>
      <c r="D26" s="26">
        <v>3</v>
      </c>
      <c r="E26" s="253">
        <v>6</v>
      </c>
      <c r="F26" s="270">
        <f t="shared" si="0"/>
        <v>18</v>
      </c>
      <c r="G26" s="321">
        <f>D26*P12</f>
        <v>1.5</v>
      </c>
      <c r="H26" s="325">
        <f>D26*P13</f>
        <v>167.55</v>
      </c>
      <c r="I26" s="326">
        <f>F26*P13</f>
        <v>1005.3000000000001</v>
      </c>
      <c r="J26" s="52"/>
      <c r="K26" s="52"/>
      <c r="L26" s="52"/>
      <c r="Q26" s="139"/>
      <c r="V26" s="139"/>
      <c r="W26" s="139"/>
    </row>
    <row r="27" spans="1:23" ht="18" customHeight="1">
      <c r="A27" s="24">
        <v>11</v>
      </c>
      <c r="B27" s="25" t="s">
        <v>38</v>
      </c>
      <c r="C27" s="73" t="s">
        <v>39</v>
      </c>
      <c r="D27" s="26">
        <v>2</v>
      </c>
      <c r="E27" s="253">
        <v>6</v>
      </c>
      <c r="F27" s="270">
        <f t="shared" si="0"/>
        <v>12</v>
      </c>
      <c r="G27" s="321">
        <f>D27*P12</f>
        <v>1</v>
      </c>
      <c r="H27" s="325">
        <f>D27*P13</f>
        <v>111.7</v>
      </c>
      <c r="I27" s="326">
        <f>F27*P13</f>
        <v>670.2</v>
      </c>
      <c r="J27" s="52"/>
      <c r="K27" s="52"/>
      <c r="L27" s="52"/>
      <c r="O27" s="1" t="s">
        <v>115</v>
      </c>
      <c r="Q27" s="139"/>
      <c r="V27" s="139"/>
      <c r="W27" s="139"/>
    </row>
    <row r="28" spans="1:23" ht="18" customHeight="1">
      <c r="A28" s="24">
        <v>12</v>
      </c>
      <c r="B28" s="25" t="s">
        <v>40</v>
      </c>
      <c r="C28" s="73" t="s">
        <v>41</v>
      </c>
      <c r="D28" s="26">
        <v>1</v>
      </c>
      <c r="E28" s="253">
        <v>6</v>
      </c>
      <c r="F28" s="270">
        <f t="shared" si="0"/>
        <v>6</v>
      </c>
      <c r="G28" s="321">
        <f>D28*P12</f>
        <v>0.5</v>
      </c>
      <c r="H28" s="325">
        <f>D28*P13</f>
        <v>55.85</v>
      </c>
      <c r="I28" s="326">
        <f>F28*P13</f>
        <v>335.1</v>
      </c>
      <c r="J28" s="52"/>
      <c r="K28" s="52"/>
      <c r="L28" s="52"/>
      <c r="O28" s="1" t="s">
        <v>114</v>
      </c>
      <c r="Q28" s="139"/>
      <c r="V28" s="139"/>
      <c r="W28" s="139"/>
    </row>
    <row r="29" spans="1:23" ht="18" customHeight="1">
      <c r="A29" s="24">
        <v>13</v>
      </c>
      <c r="B29" s="25" t="s">
        <v>42</v>
      </c>
      <c r="C29" s="73" t="s">
        <v>43</v>
      </c>
      <c r="D29" s="26">
        <v>1</v>
      </c>
      <c r="E29" s="253">
        <v>6</v>
      </c>
      <c r="F29" s="270">
        <f t="shared" si="0"/>
        <v>6</v>
      </c>
      <c r="G29" s="321">
        <f>D29*P12</f>
        <v>0.5</v>
      </c>
      <c r="H29" s="325">
        <f>D29*P13</f>
        <v>55.85</v>
      </c>
      <c r="I29" s="326">
        <f>F29*P13</f>
        <v>335.1</v>
      </c>
      <c r="J29" s="52"/>
      <c r="K29" s="52"/>
      <c r="L29" s="52"/>
      <c r="Q29" s="139"/>
      <c r="V29" s="139"/>
      <c r="W29" s="139"/>
    </row>
    <row r="30" spans="1:23" ht="18" customHeight="1">
      <c r="A30" s="24">
        <v>14</v>
      </c>
      <c r="B30" s="25" t="s">
        <v>44</v>
      </c>
      <c r="C30" s="73" t="s">
        <v>45</v>
      </c>
      <c r="D30" s="26">
        <v>3</v>
      </c>
      <c r="E30" s="253">
        <v>6</v>
      </c>
      <c r="F30" s="270">
        <f t="shared" si="0"/>
        <v>18</v>
      </c>
      <c r="G30" s="321">
        <f>D30*P12</f>
        <v>1.5</v>
      </c>
      <c r="H30" s="325">
        <f>D30*P13</f>
        <v>167.55</v>
      </c>
      <c r="I30" s="326">
        <f>F30*P13</f>
        <v>1005.3000000000001</v>
      </c>
      <c r="J30" s="52"/>
      <c r="K30" s="52"/>
      <c r="L30" s="52"/>
      <c r="O30" s="1" t="s">
        <v>116</v>
      </c>
      <c r="P30" s="28"/>
      <c r="Q30" s="139"/>
      <c r="R30" s="3"/>
      <c r="S30" s="3"/>
      <c r="T30" s="3"/>
      <c r="U30" s="3"/>
      <c r="V30" s="139"/>
      <c r="W30" s="139"/>
    </row>
    <row r="31" spans="1:23" ht="18" customHeight="1">
      <c r="A31" s="24">
        <v>15</v>
      </c>
      <c r="B31" s="25" t="s">
        <v>48</v>
      </c>
      <c r="C31" s="73" t="s">
        <v>49</v>
      </c>
      <c r="D31" s="26">
        <v>3</v>
      </c>
      <c r="E31" s="253">
        <v>6</v>
      </c>
      <c r="F31" s="270">
        <f t="shared" si="0"/>
        <v>18</v>
      </c>
      <c r="G31" s="321">
        <f>D31*P12</f>
        <v>1.5</v>
      </c>
      <c r="H31" s="325">
        <f>D31*P13</f>
        <v>167.55</v>
      </c>
      <c r="I31" s="326">
        <f>F31*P13</f>
        <v>1005.3000000000001</v>
      </c>
      <c r="J31" s="52"/>
      <c r="K31" s="52"/>
      <c r="L31" s="52"/>
      <c r="P31" s="28">
        <v>25.5</v>
      </c>
      <c r="Q31" s="139"/>
      <c r="R31" s="3"/>
      <c r="S31" s="3"/>
      <c r="T31" s="3"/>
      <c r="U31" s="3"/>
      <c r="V31" s="139"/>
      <c r="W31" s="139"/>
    </row>
    <row r="32" spans="1:23" ht="18" customHeight="1">
      <c r="A32" s="24">
        <v>16</v>
      </c>
      <c r="B32" s="25" t="s">
        <v>53</v>
      </c>
      <c r="C32" s="73" t="s">
        <v>54</v>
      </c>
      <c r="D32" s="26">
        <v>1</v>
      </c>
      <c r="E32" s="253">
        <v>6</v>
      </c>
      <c r="F32" s="270">
        <f t="shared" si="0"/>
        <v>6</v>
      </c>
      <c r="G32" s="321">
        <f>D32*P12</f>
        <v>0.5</v>
      </c>
      <c r="H32" s="325">
        <f>D32*P13</f>
        <v>55.85</v>
      </c>
      <c r="I32" s="326">
        <f>F32*P13</f>
        <v>335.1</v>
      </c>
      <c r="J32" s="52"/>
      <c r="K32" s="52"/>
      <c r="L32" s="52"/>
      <c r="O32" s="1" t="s">
        <v>117</v>
      </c>
      <c r="P32" s="28"/>
      <c r="Q32" s="139"/>
      <c r="V32" s="139"/>
      <c r="W32" s="139"/>
    </row>
    <row r="33" spans="1:38" ht="18" customHeight="1">
      <c r="A33" s="24">
        <v>17</v>
      </c>
      <c r="B33" s="25" t="s">
        <v>69</v>
      </c>
      <c r="C33" s="73" t="s">
        <v>70</v>
      </c>
      <c r="D33" s="26">
        <v>2</v>
      </c>
      <c r="E33" s="253">
        <v>6</v>
      </c>
      <c r="F33" s="270">
        <f t="shared" si="0"/>
        <v>12</v>
      </c>
      <c r="G33" s="321">
        <f>D33*P12</f>
        <v>1</v>
      </c>
      <c r="H33" s="325">
        <f>D33*P13</f>
        <v>111.7</v>
      </c>
      <c r="I33" s="326">
        <f>F33*P13</f>
        <v>670.2</v>
      </c>
      <c r="J33" s="52"/>
      <c r="K33" s="52"/>
      <c r="L33" s="52"/>
      <c r="P33" s="28">
        <v>15</v>
      </c>
      <c r="Q33" s="139"/>
      <c r="V33" s="139"/>
      <c r="W33" s="139"/>
    </row>
    <row r="34" spans="1:38" ht="18" customHeight="1">
      <c r="A34" s="24">
        <v>18</v>
      </c>
      <c r="B34" s="25" t="s">
        <v>76</v>
      </c>
      <c r="C34" s="73" t="s">
        <v>77</v>
      </c>
      <c r="D34" s="26">
        <v>1</v>
      </c>
      <c r="E34" s="253">
        <v>6</v>
      </c>
      <c r="F34" s="270">
        <f t="shared" si="0"/>
        <v>6</v>
      </c>
      <c r="G34" s="321">
        <f>D34*P12</f>
        <v>0.5</v>
      </c>
      <c r="H34" s="325">
        <f>D34*P13</f>
        <v>55.85</v>
      </c>
      <c r="I34" s="326">
        <f>F34*P13</f>
        <v>335.1</v>
      </c>
      <c r="J34" s="52"/>
      <c r="K34" s="52"/>
      <c r="L34" s="52"/>
      <c r="O34" s="1" t="s">
        <v>118</v>
      </c>
      <c r="Q34" s="139"/>
      <c r="V34" s="139"/>
      <c r="W34" s="139"/>
    </row>
    <row r="35" spans="1:38" ht="18" customHeight="1" thickBot="1">
      <c r="A35" s="24">
        <v>19</v>
      </c>
      <c r="B35" s="25" t="s">
        <v>80</v>
      </c>
      <c r="C35" s="73" t="s">
        <v>81</v>
      </c>
      <c r="D35" s="26">
        <v>1</v>
      </c>
      <c r="E35" s="253">
        <v>6</v>
      </c>
      <c r="F35" s="270">
        <f t="shared" si="0"/>
        <v>6</v>
      </c>
      <c r="G35" s="321">
        <f>D35*P12</f>
        <v>0.5</v>
      </c>
      <c r="H35" s="325">
        <f>D35*P13</f>
        <v>55.85</v>
      </c>
      <c r="I35" s="326">
        <f>F35*P13</f>
        <v>335.1</v>
      </c>
      <c r="J35" s="52"/>
      <c r="K35" s="52"/>
      <c r="L35" s="52"/>
      <c r="P35" s="28">
        <v>15.35</v>
      </c>
      <c r="Q35" s="139"/>
      <c r="U35" s="28"/>
      <c r="V35" s="139"/>
      <c r="W35" s="139"/>
    </row>
    <row r="36" spans="1:38" ht="18" customHeight="1" thickBot="1">
      <c r="A36" s="24">
        <v>20</v>
      </c>
      <c r="B36" s="25" t="s">
        <v>84</v>
      </c>
      <c r="C36" s="73" t="s">
        <v>85</v>
      </c>
      <c r="D36" s="26">
        <v>1</v>
      </c>
      <c r="E36" s="253">
        <v>6</v>
      </c>
      <c r="F36" s="270">
        <f t="shared" si="0"/>
        <v>6</v>
      </c>
      <c r="G36" s="321">
        <f>D36*P12</f>
        <v>0.5</v>
      </c>
      <c r="H36" s="325">
        <f>D36*P13</f>
        <v>55.85</v>
      </c>
      <c r="I36" s="326">
        <f>F36*P13</f>
        <v>335.1</v>
      </c>
      <c r="J36" s="52"/>
      <c r="K36" s="52"/>
      <c r="L36" s="52"/>
      <c r="O36" s="29" t="s">
        <v>100</v>
      </c>
      <c r="P36" s="30">
        <f>P31+P33+P35</f>
        <v>55.85</v>
      </c>
      <c r="Q36" s="139"/>
      <c r="U36" s="28"/>
      <c r="V36" s="139"/>
      <c r="W36" s="139"/>
    </row>
    <row r="37" spans="1:38" ht="18" customHeight="1">
      <c r="A37" s="24">
        <v>21</v>
      </c>
      <c r="B37" s="25" t="s">
        <v>88</v>
      </c>
      <c r="C37" s="73" t="s">
        <v>89</v>
      </c>
      <c r="D37" s="26">
        <v>10</v>
      </c>
      <c r="E37" s="253">
        <v>6</v>
      </c>
      <c r="F37" s="270">
        <f t="shared" si="0"/>
        <v>60</v>
      </c>
      <c r="G37" s="321">
        <f>D37*P12</f>
        <v>5</v>
      </c>
      <c r="H37" s="325">
        <f>D37*P13</f>
        <v>558.5</v>
      </c>
      <c r="I37" s="326">
        <f>F37*P13</f>
        <v>3351</v>
      </c>
      <c r="J37" s="52"/>
      <c r="K37" s="52"/>
      <c r="L37" s="52"/>
      <c r="P37" s="28"/>
      <c r="Q37" s="139"/>
      <c r="U37" s="28"/>
      <c r="V37" s="139"/>
      <c r="W37" s="139"/>
    </row>
    <row r="38" spans="1:38" ht="18" customHeight="1">
      <c r="A38" s="24">
        <v>22</v>
      </c>
      <c r="B38" s="25" t="s">
        <v>91</v>
      </c>
      <c r="C38" s="73" t="s">
        <v>92</v>
      </c>
      <c r="D38" s="26">
        <v>1</v>
      </c>
      <c r="E38" s="253">
        <v>6</v>
      </c>
      <c r="F38" s="270">
        <f t="shared" si="0"/>
        <v>6</v>
      </c>
      <c r="G38" s="321">
        <f>D38*P12</f>
        <v>0.5</v>
      </c>
      <c r="H38" s="325">
        <f>D38*P13</f>
        <v>55.85</v>
      </c>
      <c r="I38" s="326">
        <f>F38*P13</f>
        <v>335.1</v>
      </c>
      <c r="J38" s="52"/>
      <c r="K38" s="52"/>
      <c r="L38" s="52"/>
      <c r="P38" s="28"/>
      <c r="Q38" s="139"/>
      <c r="U38" s="28"/>
      <c r="V38" s="139"/>
      <c r="W38" s="139"/>
    </row>
    <row r="39" spans="1:38" ht="18" customHeight="1" thickBot="1">
      <c r="A39" s="21">
        <v>23</v>
      </c>
      <c r="B39" s="31"/>
      <c r="C39" s="138" t="s">
        <v>97</v>
      </c>
      <c r="D39" s="23">
        <v>9</v>
      </c>
      <c r="E39" s="319">
        <v>6</v>
      </c>
      <c r="F39" s="285">
        <f t="shared" si="0"/>
        <v>54</v>
      </c>
      <c r="G39" s="322">
        <f>D39*P12</f>
        <v>4.5</v>
      </c>
      <c r="H39" s="327">
        <f>D39*P13</f>
        <v>502.65000000000003</v>
      </c>
      <c r="I39" s="328">
        <f>F39*P13</f>
        <v>3015.9</v>
      </c>
      <c r="J39" s="52"/>
      <c r="K39" s="52"/>
      <c r="L39" s="52"/>
      <c r="O39" s="123"/>
      <c r="P39" s="28"/>
      <c r="Q39" s="140"/>
      <c r="T39" s="123"/>
      <c r="U39" s="28"/>
      <c r="V39" s="140"/>
      <c r="W39" s="140"/>
    </row>
    <row r="40" spans="1:38" ht="21.75" customHeight="1" thickTop="1" thickBot="1">
      <c r="A40" s="406"/>
      <c r="B40" s="407"/>
      <c r="C40" s="365" t="s">
        <v>93</v>
      </c>
      <c r="D40" s="408">
        <f>SUM(D17:D39)</f>
        <v>95</v>
      </c>
      <c r="E40" s="364"/>
      <c r="F40" s="409">
        <f>SUM(F17:F39)</f>
        <v>570</v>
      </c>
      <c r="G40" s="410">
        <f>SUM(G17:G39)</f>
        <v>47.5</v>
      </c>
      <c r="H40" s="411">
        <f>SUM(H17:H39)</f>
        <v>5305.75</v>
      </c>
      <c r="I40" s="412">
        <f>SUM(I17:I39)</f>
        <v>31834.499999999989</v>
      </c>
      <c r="J40" s="105"/>
      <c r="K40" s="105"/>
      <c r="L40" s="105"/>
      <c r="O40" s="33"/>
      <c r="P40" s="34"/>
      <c r="Q40" s="32"/>
      <c r="S40" s="33"/>
      <c r="T40" s="33"/>
      <c r="U40" s="34"/>
      <c r="V40" s="32"/>
      <c r="W40" s="32"/>
    </row>
    <row r="41" spans="1:38" ht="14.25" customHeight="1" thickTop="1">
      <c r="Q41" s="32"/>
      <c r="AF41" s="32"/>
      <c r="AG41" s="32"/>
      <c r="AH41" s="32"/>
      <c r="AI41" s="32"/>
      <c r="AJ41" s="32"/>
      <c r="AK41" s="32"/>
      <c r="AL41" s="32"/>
    </row>
    <row r="42" spans="1:38" ht="18" customHeight="1" thickBot="1">
      <c r="C42" s="514" t="s">
        <v>265</v>
      </c>
      <c r="D42" s="514"/>
      <c r="E42" s="514"/>
      <c r="F42" s="514"/>
      <c r="G42" s="514"/>
      <c r="H42" s="514"/>
      <c r="I42" s="329">
        <v>18165.5</v>
      </c>
    </row>
    <row r="43" spans="1:38" ht="23.25" customHeight="1" thickTop="1" thickBot="1">
      <c r="C43" s="513" t="s">
        <v>261</v>
      </c>
      <c r="D43" s="513"/>
      <c r="E43" s="513"/>
      <c r="F43" s="513"/>
      <c r="G43" s="513"/>
      <c r="H43" s="512">
        <v>50000</v>
      </c>
      <c r="I43" s="512"/>
    </row>
    <row r="44" spans="1:38" ht="7.5" customHeight="1" thickTop="1">
      <c r="AK44" s="136"/>
      <c r="AL44" s="136"/>
    </row>
    <row r="45" spans="1:38" ht="18" customHeight="1">
      <c r="AK45" s="136"/>
      <c r="AL45" s="136"/>
    </row>
    <row r="46" spans="1:38" ht="18" customHeight="1"/>
    <row r="47" spans="1:38" ht="18" customHeight="1">
      <c r="F47" s="163"/>
    </row>
    <row r="48" spans="1:3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8.25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24" customHeight="1"/>
    <row r="73" ht="18" customHeight="1"/>
    <row r="74" ht="24" customHeight="1"/>
    <row r="75" ht="18" customHeight="1"/>
    <row r="76" ht="18" customHeight="1"/>
    <row r="77" ht="18" customHeight="1"/>
    <row r="78" ht="24" customHeight="1"/>
    <row r="79" ht="18" customHeight="1"/>
    <row r="80" ht="24" customHeight="1"/>
    <row r="81" ht="18" customHeight="1"/>
    <row r="82" ht="24" customHeight="1"/>
    <row r="83" ht="18" customHeight="1"/>
    <row r="84" ht="18" customHeight="1"/>
    <row r="85" ht="24" customHeight="1"/>
    <row r="86" ht="18" customHeight="1"/>
    <row r="87" ht="24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21" customHeight="1"/>
    <row r="113" ht="15" customHeight="1"/>
    <row r="114" ht="15" customHeight="1"/>
    <row r="115" ht="15" customHeight="1"/>
    <row r="116" ht="15" customHeight="1"/>
    <row r="117" ht="15" customHeight="1"/>
    <row r="118" ht="9.7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20.25" customHeight="1"/>
    <row r="143" ht="15" customHeight="1"/>
    <row r="147" ht="12.75" customHeight="1"/>
    <row r="148" ht="12.75" customHeight="1"/>
    <row r="149" ht="12.75" customHeight="1"/>
    <row r="150" ht="10.5" customHeight="1"/>
    <row r="151" ht="12.75" customHeight="1"/>
    <row r="152" ht="14.1" customHeight="1"/>
    <row r="153" ht="12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8" customHeight="1"/>
    <row r="175" ht="15.75" customHeight="1"/>
    <row r="176" ht="12.75" customHeight="1"/>
    <row r="177" ht="12.75" customHeight="1"/>
    <row r="178" ht="18.75" customHeight="1"/>
  </sheetData>
  <mergeCells count="10">
    <mergeCell ref="H43:I43"/>
    <mergeCell ref="C43:G43"/>
    <mergeCell ref="C42:H42"/>
    <mergeCell ref="N19:S19"/>
    <mergeCell ref="C1:H1"/>
    <mergeCell ref="C4:H4"/>
    <mergeCell ref="C3:H3"/>
    <mergeCell ref="C5:H5"/>
    <mergeCell ref="B7:I7"/>
    <mergeCell ref="A9:I9"/>
  </mergeCells>
  <phoneticPr fontId="0" type="noConversion"/>
  <pageMargins left="0.94488188976377963" right="0" top="0.78740157480314965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2:M106"/>
  <sheetViews>
    <sheetView topLeftCell="A91" workbookViewId="0">
      <selection activeCell="G104" sqref="G104"/>
    </sheetView>
  </sheetViews>
  <sheetFormatPr defaultRowHeight="18" customHeight="1"/>
  <cols>
    <col min="1" max="1" width="5.5703125" style="2" customWidth="1"/>
    <col min="2" max="2" width="7.140625" style="2" customWidth="1"/>
    <col min="3" max="3" width="35.5703125" style="2" customWidth="1"/>
    <col min="4" max="4" width="8.85546875" style="2" customWidth="1"/>
    <col min="5" max="5" width="10" style="2" customWidth="1"/>
    <col min="6" max="6" width="9.42578125" style="2" customWidth="1"/>
    <col min="7" max="7" width="12.42578125" style="2" customWidth="1"/>
    <col min="8" max="8" width="3.85546875" style="2" customWidth="1"/>
    <col min="9" max="9" width="11.7109375" style="2" customWidth="1"/>
    <col min="10" max="12" width="9.140625" style="2"/>
    <col min="13" max="13" width="11.28515625" style="2" bestFit="1" customWidth="1"/>
    <col min="14" max="16384" width="9.140625" style="2"/>
  </cols>
  <sheetData>
    <row r="2" spans="1:9" ht="18" customHeight="1">
      <c r="C2" s="453" t="s">
        <v>376</v>
      </c>
      <c r="D2" s="453"/>
      <c r="E2" s="453"/>
      <c r="F2" s="453"/>
      <c r="G2" s="453"/>
      <c r="H2" s="4"/>
    </row>
    <row r="3" spans="1:9" ht="19.5" customHeight="1"/>
    <row r="4" spans="1:9" ht="18" customHeight="1">
      <c r="C4" s="459" t="s">
        <v>377</v>
      </c>
      <c r="D4" s="459"/>
      <c r="E4" s="459"/>
      <c r="F4" s="459"/>
      <c r="G4" s="459"/>
      <c r="H4" s="459"/>
      <c r="I4" s="2" t="s">
        <v>453</v>
      </c>
    </row>
    <row r="5" spans="1:9" ht="18" customHeight="1">
      <c r="C5" s="458" t="s">
        <v>336</v>
      </c>
      <c r="D5" s="516"/>
      <c r="E5" s="516"/>
      <c r="F5" s="516"/>
      <c r="G5" s="516"/>
      <c r="H5" s="516"/>
    </row>
    <row r="6" spans="1:9" ht="18" customHeight="1">
      <c r="C6" s="53"/>
      <c r="D6" s="54"/>
      <c r="E6" s="54"/>
      <c r="F6" s="54"/>
      <c r="G6" s="54"/>
      <c r="H6" s="54"/>
    </row>
    <row r="7" spans="1:9" ht="15" customHeight="1">
      <c r="B7" s="453" t="s">
        <v>215</v>
      </c>
      <c r="C7" s="454"/>
      <c r="D7" s="454"/>
      <c r="E7" s="454"/>
      <c r="F7" s="454"/>
      <c r="G7" s="454"/>
      <c r="H7" s="454"/>
    </row>
    <row r="8" spans="1:9" ht="7.5" customHeight="1">
      <c r="B8" s="4"/>
      <c r="C8" s="55"/>
      <c r="D8" s="55"/>
      <c r="E8" s="55"/>
      <c r="F8" s="55"/>
      <c r="G8" s="55"/>
      <c r="H8" s="55"/>
    </row>
    <row r="9" spans="1:9" ht="18" customHeight="1">
      <c r="A9" s="2" t="s">
        <v>378</v>
      </c>
      <c r="C9" s="53"/>
      <c r="D9" s="54"/>
      <c r="E9" s="54"/>
      <c r="F9" s="54"/>
      <c r="G9" s="54"/>
      <c r="H9" s="54"/>
    </row>
    <row r="10" spans="1:9" ht="18" customHeight="1">
      <c r="A10" s="2" t="s">
        <v>379</v>
      </c>
      <c r="C10" s="53"/>
      <c r="D10" s="54"/>
      <c r="E10" s="54"/>
      <c r="F10" s="54"/>
      <c r="G10" s="54"/>
      <c r="H10" s="54"/>
    </row>
    <row r="11" spans="1:9" ht="18" customHeight="1">
      <c r="A11" s="2" t="s">
        <v>168</v>
      </c>
      <c r="C11" s="53"/>
      <c r="D11" s="54"/>
      <c r="E11" s="54"/>
      <c r="F11" s="54"/>
      <c r="G11" s="54"/>
      <c r="H11" s="54"/>
    </row>
    <row r="12" spans="1:9" ht="18" customHeight="1">
      <c r="A12" s="2" t="s">
        <v>169</v>
      </c>
      <c r="C12" s="53"/>
      <c r="D12" s="54"/>
      <c r="E12" s="54"/>
      <c r="F12" s="54"/>
      <c r="G12" s="54"/>
      <c r="H12" s="54"/>
    </row>
    <row r="13" spans="1:9" ht="18" customHeight="1">
      <c r="A13" s="2" t="s">
        <v>170</v>
      </c>
      <c r="C13" s="53"/>
      <c r="D13" s="54"/>
      <c r="E13" s="54"/>
      <c r="F13" s="54"/>
      <c r="G13" s="54"/>
      <c r="H13" s="54"/>
    </row>
    <row r="14" spans="1:9" ht="18" customHeight="1">
      <c r="A14" s="2" t="s">
        <v>171</v>
      </c>
      <c r="C14" s="53"/>
      <c r="D14" s="54"/>
      <c r="E14" s="54"/>
      <c r="F14" s="54"/>
      <c r="G14" s="54"/>
      <c r="H14" s="54"/>
    </row>
    <row r="15" spans="1:9" ht="18" customHeight="1">
      <c r="A15" s="2" t="s">
        <v>172</v>
      </c>
      <c r="C15" s="53"/>
      <c r="D15" s="54"/>
      <c r="E15" s="54"/>
      <c r="F15" s="54"/>
      <c r="G15" s="54"/>
      <c r="H15" s="54"/>
    </row>
    <row r="16" spans="1:9" ht="9.75" customHeight="1" thickBot="1">
      <c r="G16" s="2" t="s">
        <v>15</v>
      </c>
    </row>
    <row r="17" spans="1:9" ht="18" customHeight="1" thickTop="1" thickBot="1">
      <c r="A17" s="330" t="s">
        <v>120</v>
      </c>
      <c r="B17" s="382" t="s">
        <v>1</v>
      </c>
      <c r="C17" s="484" t="s">
        <v>132</v>
      </c>
      <c r="D17" s="383" t="s">
        <v>137</v>
      </c>
      <c r="E17" s="517" t="s">
        <v>249</v>
      </c>
      <c r="F17" s="383" t="s">
        <v>4</v>
      </c>
      <c r="G17" s="389" t="s">
        <v>135</v>
      </c>
      <c r="H17" s="108"/>
      <c r="I17" s="109"/>
    </row>
    <row r="18" spans="1:9" ht="18" customHeight="1" thickTop="1" thickBot="1">
      <c r="A18" s="332" t="s">
        <v>4</v>
      </c>
      <c r="B18" s="384" t="s">
        <v>5</v>
      </c>
      <c r="C18" s="484"/>
      <c r="D18" s="385" t="s">
        <v>250</v>
      </c>
      <c r="E18" s="518"/>
      <c r="F18" s="385" t="s">
        <v>248</v>
      </c>
      <c r="G18" s="390" t="s">
        <v>134</v>
      </c>
      <c r="H18" s="108"/>
      <c r="I18" s="109"/>
    </row>
    <row r="19" spans="1:9" ht="11.25" customHeight="1" thickTop="1">
      <c r="A19" s="80">
        <v>0</v>
      </c>
      <c r="B19" s="79">
        <v>1</v>
      </c>
      <c r="C19" s="79">
        <v>2</v>
      </c>
      <c r="D19" s="79">
        <v>3</v>
      </c>
      <c r="E19" s="79">
        <v>4</v>
      </c>
      <c r="F19" s="79">
        <v>5</v>
      </c>
      <c r="G19" s="94">
        <v>6</v>
      </c>
      <c r="H19" s="104"/>
      <c r="I19" s="18"/>
    </row>
    <row r="20" spans="1:9" ht="23.25" customHeight="1">
      <c r="A20" s="82" t="s">
        <v>15</v>
      </c>
      <c r="B20" s="83" t="s">
        <v>61</v>
      </c>
      <c r="C20" s="84" t="s">
        <v>142</v>
      </c>
      <c r="D20" s="83"/>
      <c r="E20" s="312"/>
      <c r="F20" s="312"/>
      <c r="G20" s="60"/>
      <c r="H20" s="111"/>
      <c r="I20" s="70"/>
    </row>
    <row r="21" spans="1:9" ht="18" customHeight="1">
      <c r="A21" s="85" t="s">
        <v>141</v>
      </c>
      <c r="B21" s="50"/>
      <c r="C21" s="50" t="s">
        <v>143</v>
      </c>
      <c r="D21" s="88" t="s">
        <v>164</v>
      </c>
      <c r="E21" s="284">
        <v>200</v>
      </c>
      <c r="F21" s="284">
        <v>5</v>
      </c>
      <c r="G21" s="307">
        <f>E21*F21</f>
        <v>1000</v>
      </c>
      <c r="H21" s="111"/>
      <c r="I21" s="92"/>
    </row>
    <row r="22" spans="1:9" ht="18" customHeight="1">
      <c r="A22" s="85" t="s">
        <v>18</v>
      </c>
      <c r="B22" s="50"/>
      <c r="C22" s="50" t="s">
        <v>144</v>
      </c>
      <c r="D22" s="88" t="s">
        <v>165</v>
      </c>
      <c r="E22" s="284">
        <v>10</v>
      </c>
      <c r="F22" s="284">
        <v>1</v>
      </c>
      <c r="G22" s="307">
        <f>E22*F22</f>
        <v>10</v>
      </c>
      <c r="H22" s="111"/>
      <c r="I22" s="92"/>
    </row>
    <row r="23" spans="1:9" ht="18" customHeight="1">
      <c r="A23" s="85" t="s">
        <v>166</v>
      </c>
      <c r="B23" s="50"/>
      <c r="C23" s="50" t="s">
        <v>145</v>
      </c>
      <c r="D23" s="88" t="s">
        <v>164</v>
      </c>
      <c r="E23" s="284">
        <v>60</v>
      </c>
      <c r="F23" s="284">
        <v>12</v>
      </c>
      <c r="G23" s="307">
        <f>E23*F23</f>
        <v>720</v>
      </c>
      <c r="H23" s="111"/>
      <c r="I23" s="92"/>
    </row>
    <row r="24" spans="1:9" ht="14.25" customHeight="1">
      <c r="A24" s="85"/>
      <c r="B24" s="50"/>
      <c r="C24" s="50"/>
      <c r="D24" s="88"/>
      <c r="E24" s="284"/>
      <c r="F24" s="284"/>
      <c r="G24" s="307"/>
      <c r="H24" s="111"/>
      <c r="I24" s="92"/>
    </row>
    <row r="25" spans="1:9" ht="18" customHeight="1">
      <c r="A25" s="85" t="s">
        <v>15</v>
      </c>
      <c r="B25" s="50" t="s">
        <v>16</v>
      </c>
      <c r="C25" s="86" t="s">
        <v>146</v>
      </c>
      <c r="D25" s="88"/>
      <c r="E25" s="284"/>
      <c r="F25" s="284"/>
      <c r="G25" s="307"/>
      <c r="H25" s="111"/>
      <c r="I25" s="92"/>
    </row>
    <row r="26" spans="1:9" ht="18" customHeight="1">
      <c r="A26" s="85" t="s">
        <v>23</v>
      </c>
      <c r="B26" s="50"/>
      <c r="C26" s="50" t="s">
        <v>144</v>
      </c>
      <c r="D26" s="88" t="s">
        <v>165</v>
      </c>
      <c r="E26" s="284">
        <v>56</v>
      </c>
      <c r="F26" s="284">
        <v>1</v>
      </c>
      <c r="G26" s="307">
        <f>E26*F26</f>
        <v>56</v>
      </c>
      <c r="H26" s="111"/>
      <c r="I26" s="92"/>
    </row>
    <row r="27" spans="1:9" ht="18" customHeight="1">
      <c r="A27" s="85" t="s">
        <v>25</v>
      </c>
      <c r="B27" s="50"/>
      <c r="C27" s="50" t="s">
        <v>147</v>
      </c>
      <c r="D27" s="88" t="s">
        <v>164</v>
      </c>
      <c r="E27" s="284">
        <v>580</v>
      </c>
      <c r="F27" s="284">
        <v>2</v>
      </c>
      <c r="G27" s="307">
        <f>E27*F27</f>
        <v>1160</v>
      </c>
      <c r="H27" s="111"/>
      <c r="I27" s="92"/>
    </row>
    <row r="28" spans="1:9" ht="18" customHeight="1">
      <c r="A28" s="85" t="s">
        <v>27</v>
      </c>
      <c r="B28" s="50"/>
      <c r="C28" s="50" t="s">
        <v>148</v>
      </c>
      <c r="D28" s="88" t="s">
        <v>164</v>
      </c>
      <c r="E28" s="284">
        <v>467</v>
      </c>
      <c r="F28" s="284">
        <v>36</v>
      </c>
      <c r="G28" s="307">
        <f>E28*F28</f>
        <v>16812</v>
      </c>
      <c r="H28" s="111"/>
      <c r="I28" s="92"/>
    </row>
    <row r="29" spans="1:9" ht="18" customHeight="1">
      <c r="A29" s="85" t="s">
        <v>29</v>
      </c>
      <c r="B29" s="50"/>
      <c r="C29" s="50" t="s">
        <v>145</v>
      </c>
      <c r="D29" s="88" t="s">
        <v>164</v>
      </c>
      <c r="E29" s="284">
        <v>597</v>
      </c>
      <c r="F29" s="284">
        <v>12</v>
      </c>
      <c r="G29" s="307">
        <f>E29*F29</f>
        <v>7164</v>
      </c>
      <c r="H29" s="111"/>
      <c r="I29" s="92"/>
    </row>
    <row r="30" spans="1:9" ht="12" customHeight="1">
      <c r="A30" s="85"/>
      <c r="B30" s="50"/>
      <c r="C30" s="50"/>
      <c r="D30" s="88"/>
      <c r="E30" s="284"/>
      <c r="F30" s="284"/>
      <c r="G30" s="307"/>
      <c r="H30" s="111"/>
      <c r="I30" s="92"/>
    </row>
    <row r="31" spans="1:9" ht="18" customHeight="1">
      <c r="A31" s="85"/>
      <c r="B31" s="50" t="s">
        <v>18</v>
      </c>
      <c r="C31" s="86" t="s">
        <v>149</v>
      </c>
      <c r="D31" s="88"/>
      <c r="E31" s="284"/>
      <c r="F31" s="284"/>
      <c r="G31" s="307"/>
      <c r="H31" s="111"/>
      <c r="I31" s="92"/>
    </row>
    <row r="32" spans="1:9" ht="18" customHeight="1">
      <c r="A32" s="85" t="s">
        <v>31</v>
      </c>
      <c r="B32" s="50"/>
      <c r="C32" s="50" t="s">
        <v>144</v>
      </c>
      <c r="D32" s="88" t="s">
        <v>165</v>
      </c>
      <c r="E32" s="284">
        <v>14</v>
      </c>
      <c r="F32" s="284">
        <v>1</v>
      </c>
      <c r="G32" s="307">
        <f>E32*F32</f>
        <v>14</v>
      </c>
      <c r="H32" s="111"/>
      <c r="I32" s="92"/>
    </row>
    <row r="33" spans="1:9" ht="18" customHeight="1">
      <c r="A33" s="85" t="s">
        <v>33</v>
      </c>
      <c r="B33" s="50"/>
      <c r="C33" s="50" t="s">
        <v>147</v>
      </c>
      <c r="D33" s="88" t="s">
        <v>164</v>
      </c>
      <c r="E33" s="284">
        <v>40</v>
      </c>
      <c r="F33" s="284">
        <v>2</v>
      </c>
      <c r="G33" s="307">
        <f>E33*F33</f>
        <v>80</v>
      </c>
      <c r="H33" s="111"/>
      <c r="I33" s="92"/>
    </row>
    <row r="34" spans="1:9" ht="18" customHeight="1">
      <c r="A34" s="85" t="s">
        <v>34</v>
      </c>
      <c r="B34" s="50"/>
      <c r="C34" s="50" t="s">
        <v>148</v>
      </c>
      <c r="D34" s="88" t="s">
        <v>164</v>
      </c>
      <c r="E34" s="284">
        <v>170</v>
      </c>
      <c r="F34" s="284">
        <v>36</v>
      </c>
      <c r="G34" s="307">
        <f>E34*F34</f>
        <v>6120</v>
      </c>
      <c r="H34" s="111"/>
      <c r="I34" s="92"/>
    </row>
    <row r="35" spans="1:9" ht="18" customHeight="1">
      <c r="A35" s="85" t="s">
        <v>36</v>
      </c>
      <c r="B35" s="50"/>
      <c r="C35" s="50" t="s">
        <v>145</v>
      </c>
      <c r="D35" s="88" t="s">
        <v>164</v>
      </c>
      <c r="E35" s="284">
        <v>170</v>
      </c>
      <c r="F35" s="284">
        <v>12</v>
      </c>
      <c r="G35" s="307">
        <f>E35*F35</f>
        <v>2040</v>
      </c>
      <c r="H35" s="111"/>
      <c r="I35" s="92"/>
    </row>
    <row r="36" spans="1:9" ht="18" customHeight="1">
      <c r="A36" s="85" t="s">
        <v>38</v>
      </c>
      <c r="B36" s="50"/>
      <c r="C36" s="50" t="s">
        <v>150</v>
      </c>
      <c r="D36" s="88" t="s">
        <v>165</v>
      </c>
      <c r="E36" s="284">
        <v>9</v>
      </c>
      <c r="F36" s="284">
        <v>1</v>
      </c>
      <c r="G36" s="307">
        <f>E36*F36</f>
        <v>9</v>
      </c>
      <c r="H36" s="111"/>
      <c r="I36" s="92"/>
    </row>
    <row r="37" spans="1:9" ht="9" customHeight="1">
      <c r="A37" s="122"/>
      <c r="B37" s="50"/>
      <c r="C37" s="50"/>
      <c r="D37" s="88"/>
      <c r="E37" s="284"/>
      <c r="F37" s="284"/>
      <c r="G37" s="308"/>
      <c r="H37" s="92"/>
      <c r="I37" s="92"/>
    </row>
    <row r="38" spans="1:9" ht="18" customHeight="1">
      <c r="A38" s="50" t="s">
        <v>15</v>
      </c>
      <c r="B38" s="50" t="s">
        <v>55</v>
      </c>
      <c r="C38" s="86" t="s">
        <v>151</v>
      </c>
      <c r="D38" s="88"/>
      <c r="E38" s="284"/>
      <c r="F38" s="284"/>
      <c r="G38" s="308"/>
      <c r="H38" s="92"/>
      <c r="I38" s="92"/>
    </row>
    <row r="39" spans="1:9" ht="18" customHeight="1">
      <c r="A39" s="50" t="s">
        <v>40</v>
      </c>
      <c r="B39" s="50"/>
      <c r="C39" s="50" t="s">
        <v>143</v>
      </c>
      <c r="D39" s="88" t="s">
        <v>164</v>
      </c>
      <c r="E39" s="284">
        <v>52</v>
      </c>
      <c r="F39" s="284">
        <v>2</v>
      </c>
      <c r="G39" s="308">
        <f>E39*F39</f>
        <v>104</v>
      </c>
      <c r="H39" s="92"/>
      <c r="I39" s="92"/>
    </row>
    <row r="40" spans="1:9" ht="18" customHeight="1">
      <c r="A40" s="50" t="s">
        <v>42</v>
      </c>
      <c r="B40" s="50"/>
      <c r="C40" s="50" t="s">
        <v>144</v>
      </c>
      <c r="D40" s="88" t="s">
        <v>165</v>
      </c>
      <c r="E40" s="284">
        <v>1</v>
      </c>
      <c r="F40" s="284">
        <v>1</v>
      </c>
      <c r="G40" s="308">
        <f>E40*F40</f>
        <v>1</v>
      </c>
      <c r="H40" s="92"/>
      <c r="I40" s="92"/>
    </row>
    <row r="41" spans="1:9" ht="18" customHeight="1">
      <c r="A41" s="50" t="s">
        <v>44</v>
      </c>
      <c r="B41" s="50"/>
      <c r="C41" s="50" t="s">
        <v>145</v>
      </c>
      <c r="D41" s="88" t="s">
        <v>164</v>
      </c>
      <c r="E41" s="284">
        <v>50</v>
      </c>
      <c r="F41" s="284">
        <v>12</v>
      </c>
      <c r="G41" s="308">
        <f>E41*F41</f>
        <v>600</v>
      </c>
      <c r="H41" s="92"/>
      <c r="I41" s="92"/>
    </row>
    <row r="42" spans="1:9" ht="18" customHeight="1">
      <c r="A42" s="90" t="s">
        <v>46</v>
      </c>
      <c r="B42" s="90"/>
      <c r="C42" s="90" t="s">
        <v>152</v>
      </c>
      <c r="D42" s="91" t="s">
        <v>165</v>
      </c>
      <c r="E42" s="313">
        <v>11</v>
      </c>
      <c r="F42" s="313">
        <v>1</v>
      </c>
      <c r="G42" s="309">
        <f>E42*F42</f>
        <v>11</v>
      </c>
      <c r="H42" s="92"/>
      <c r="I42" s="92"/>
    </row>
    <row r="43" spans="1:9" ht="9" customHeight="1">
      <c r="A43" s="70"/>
      <c r="B43" s="70"/>
      <c r="C43" s="68"/>
      <c r="D43" s="55"/>
      <c r="E43" s="55"/>
      <c r="F43" s="55"/>
      <c r="G43" s="119"/>
      <c r="H43" s="119"/>
      <c r="I43" s="92"/>
    </row>
    <row r="44" spans="1:9" ht="9" customHeight="1">
      <c r="A44" s="70"/>
      <c r="B44" s="70"/>
      <c r="C44" s="68"/>
      <c r="D44" s="55"/>
      <c r="E44" s="55"/>
      <c r="F44" s="55"/>
      <c r="G44" s="119"/>
      <c r="H44" s="119"/>
      <c r="I44" s="92"/>
    </row>
    <row r="45" spans="1:9" ht="18" customHeight="1">
      <c r="A45" s="70"/>
      <c r="B45" s="70"/>
      <c r="C45" s="68"/>
      <c r="D45" s="55"/>
      <c r="E45" s="55"/>
      <c r="F45" s="55"/>
      <c r="G45" s="119"/>
      <c r="H45" s="119"/>
      <c r="I45" s="92"/>
    </row>
    <row r="46" spans="1:9" ht="18" customHeight="1">
      <c r="A46" s="70"/>
      <c r="B46" s="70"/>
      <c r="C46" s="524" t="s">
        <v>167</v>
      </c>
      <c r="D46" s="525"/>
      <c r="E46" s="525"/>
      <c r="F46" s="525"/>
      <c r="G46" s="525"/>
      <c r="H46" s="92"/>
      <c r="I46" s="92"/>
    </row>
    <row r="47" spans="1:9" ht="8.25" customHeight="1" thickBot="1">
      <c r="A47" s="70"/>
      <c r="B47" s="70"/>
      <c r="C47" s="72"/>
      <c r="D47" s="110"/>
      <c r="E47" s="110"/>
      <c r="F47" s="110"/>
      <c r="G47" s="110"/>
      <c r="H47" s="92"/>
      <c r="I47" s="92"/>
    </row>
    <row r="48" spans="1:9" ht="18" customHeight="1" thickTop="1" thickBot="1">
      <c r="A48" s="330" t="s">
        <v>120</v>
      </c>
      <c r="B48" s="382" t="s">
        <v>1</v>
      </c>
      <c r="C48" s="484" t="s">
        <v>132</v>
      </c>
      <c r="D48" s="383" t="s">
        <v>137</v>
      </c>
      <c r="E48" s="383" t="s">
        <v>139</v>
      </c>
      <c r="F48" s="383" t="s">
        <v>4</v>
      </c>
      <c r="G48" s="389" t="s">
        <v>135</v>
      </c>
      <c r="H48" s="108"/>
      <c r="I48" s="109"/>
    </row>
    <row r="49" spans="1:9" ht="18" customHeight="1" thickTop="1" thickBot="1">
      <c r="A49" s="332" t="s">
        <v>4</v>
      </c>
      <c r="B49" s="384" t="s">
        <v>5</v>
      </c>
      <c r="C49" s="484"/>
      <c r="D49" s="385" t="s">
        <v>138</v>
      </c>
      <c r="E49" s="385" t="s">
        <v>140</v>
      </c>
      <c r="F49" s="385" t="s">
        <v>133</v>
      </c>
      <c r="G49" s="390" t="s">
        <v>134</v>
      </c>
      <c r="H49" s="108"/>
      <c r="I49" s="109"/>
    </row>
    <row r="50" spans="1:9" customFormat="1" ht="10.5" customHeight="1" thickTop="1">
      <c r="A50" s="391">
        <v>0</v>
      </c>
      <c r="B50" s="392">
        <v>1</v>
      </c>
      <c r="C50" s="392">
        <v>2</v>
      </c>
      <c r="D50" s="392">
        <v>3</v>
      </c>
      <c r="E50" s="392">
        <v>4</v>
      </c>
      <c r="F50" s="392">
        <v>5</v>
      </c>
      <c r="G50" s="393">
        <v>6</v>
      </c>
      <c r="H50" s="104"/>
      <c r="I50" s="18"/>
    </row>
    <row r="51" spans="1:9" ht="18" customHeight="1">
      <c r="A51" s="85" t="s">
        <v>15</v>
      </c>
      <c r="B51" s="50" t="s">
        <v>36</v>
      </c>
      <c r="C51" s="86" t="s">
        <v>153</v>
      </c>
      <c r="D51" s="88"/>
      <c r="E51" s="284"/>
      <c r="F51" s="284"/>
      <c r="G51" s="37"/>
      <c r="H51" s="112"/>
      <c r="I51" s="113"/>
    </row>
    <row r="52" spans="1:9" ht="18" customHeight="1">
      <c r="A52" s="85" t="s">
        <v>48</v>
      </c>
      <c r="B52" s="50"/>
      <c r="C52" s="50" t="s">
        <v>147</v>
      </c>
      <c r="D52" s="88" t="s">
        <v>164</v>
      </c>
      <c r="E52" s="284">
        <v>18</v>
      </c>
      <c r="F52" s="284">
        <v>2</v>
      </c>
      <c r="G52" s="307">
        <f>E52*F52</f>
        <v>36</v>
      </c>
      <c r="H52" s="112"/>
      <c r="I52" s="113"/>
    </row>
    <row r="53" spans="1:9" ht="18" customHeight="1">
      <c r="A53" s="85" t="s">
        <v>50</v>
      </c>
      <c r="B53" s="50"/>
      <c r="C53" s="50" t="s">
        <v>144</v>
      </c>
      <c r="D53" s="88" t="s">
        <v>165</v>
      </c>
      <c r="E53" s="284">
        <v>9</v>
      </c>
      <c r="F53" s="284">
        <v>1</v>
      </c>
      <c r="G53" s="307">
        <f>E53*F53</f>
        <v>9</v>
      </c>
      <c r="H53" s="112"/>
      <c r="I53" s="113"/>
    </row>
    <row r="54" spans="1:9" ht="18" customHeight="1">
      <c r="A54" s="85" t="s">
        <v>51</v>
      </c>
      <c r="B54" s="50"/>
      <c r="C54" s="50" t="s">
        <v>148</v>
      </c>
      <c r="D54" s="88" t="s">
        <v>164</v>
      </c>
      <c r="E54" s="284">
        <v>400</v>
      </c>
      <c r="F54" s="284">
        <v>10</v>
      </c>
      <c r="G54" s="307">
        <f>E54*F54</f>
        <v>4000</v>
      </c>
      <c r="H54" s="112"/>
      <c r="I54" s="113"/>
    </row>
    <row r="55" spans="1:9" ht="18" customHeight="1">
      <c r="A55" s="85" t="s">
        <v>53</v>
      </c>
      <c r="B55" s="50"/>
      <c r="C55" s="50" t="s">
        <v>145</v>
      </c>
      <c r="D55" s="88" t="s">
        <v>164</v>
      </c>
      <c r="E55" s="284">
        <v>600</v>
      </c>
      <c r="F55" s="284">
        <v>12</v>
      </c>
      <c r="G55" s="307">
        <f>E55*F55</f>
        <v>7200</v>
      </c>
      <c r="H55" s="112"/>
      <c r="I55" s="113"/>
    </row>
    <row r="56" spans="1:9" ht="10.5" customHeight="1">
      <c r="A56" s="85"/>
      <c r="B56" s="50"/>
      <c r="C56" s="50"/>
      <c r="D56" s="88"/>
      <c r="E56" s="284" t="s">
        <v>15</v>
      </c>
      <c r="F56" s="284"/>
      <c r="G56" s="307"/>
      <c r="H56" s="112"/>
      <c r="I56" s="113"/>
    </row>
    <row r="57" spans="1:9" ht="18" customHeight="1">
      <c r="A57" s="85" t="s">
        <v>15</v>
      </c>
      <c r="B57" s="50" t="s">
        <v>25</v>
      </c>
      <c r="C57" s="86" t="s">
        <v>154</v>
      </c>
      <c r="D57" s="88"/>
      <c r="E57" s="284" t="s">
        <v>15</v>
      </c>
      <c r="F57" s="284"/>
      <c r="G57" s="307"/>
      <c r="H57" s="112"/>
      <c r="I57" s="113"/>
    </row>
    <row r="58" spans="1:9" ht="18" customHeight="1">
      <c r="A58" s="85" t="s">
        <v>55</v>
      </c>
      <c r="B58" s="50"/>
      <c r="C58" s="50" t="s">
        <v>147</v>
      </c>
      <c r="D58" s="88" t="s">
        <v>164</v>
      </c>
      <c r="E58" s="284">
        <v>250</v>
      </c>
      <c r="F58" s="284">
        <v>2</v>
      </c>
      <c r="G58" s="307">
        <f>E58*F58</f>
        <v>500</v>
      </c>
      <c r="H58" s="112"/>
      <c r="I58" s="113"/>
    </row>
    <row r="59" spans="1:9" ht="18" customHeight="1">
      <c r="A59" s="85" t="s">
        <v>57</v>
      </c>
      <c r="B59" s="50"/>
      <c r="C59" s="50" t="s">
        <v>155</v>
      </c>
      <c r="D59" s="88" t="s">
        <v>164</v>
      </c>
      <c r="E59" s="284">
        <v>110</v>
      </c>
      <c r="F59" s="284">
        <v>10</v>
      </c>
      <c r="G59" s="307">
        <f>E59*F59</f>
        <v>1100</v>
      </c>
      <c r="H59" s="112"/>
      <c r="I59" s="113"/>
    </row>
    <row r="60" spans="1:9" ht="18" customHeight="1">
      <c r="A60" s="85" t="s">
        <v>59</v>
      </c>
      <c r="B60" s="50"/>
      <c r="C60" s="50" t="s">
        <v>145</v>
      </c>
      <c r="D60" s="88" t="s">
        <v>164</v>
      </c>
      <c r="E60" s="284">
        <v>610</v>
      </c>
      <c r="F60" s="284">
        <v>12</v>
      </c>
      <c r="G60" s="307">
        <f>E60*F60</f>
        <v>7320</v>
      </c>
      <c r="H60" s="112"/>
      <c r="I60" s="113"/>
    </row>
    <row r="61" spans="1:9" ht="8.25" customHeight="1">
      <c r="A61" s="85"/>
      <c r="B61" s="50"/>
      <c r="C61" s="50"/>
      <c r="D61" s="88"/>
      <c r="E61" s="284" t="s">
        <v>15</v>
      </c>
      <c r="F61" s="284"/>
      <c r="G61" s="307"/>
      <c r="H61" s="111"/>
      <c r="I61" s="92"/>
    </row>
    <row r="62" spans="1:9" ht="18" customHeight="1">
      <c r="A62" s="85"/>
      <c r="B62" s="50" t="s">
        <v>48</v>
      </c>
      <c r="C62" s="86" t="s">
        <v>156</v>
      </c>
      <c r="D62" s="88"/>
      <c r="E62" s="284" t="s">
        <v>15</v>
      </c>
      <c r="F62" s="284"/>
      <c r="G62" s="307"/>
      <c r="H62" s="111"/>
      <c r="I62" s="92"/>
    </row>
    <row r="63" spans="1:9" ht="18" customHeight="1">
      <c r="A63" s="85" t="s">
        <v>61</v>
      </c>
      <c r="B63" s="50"/>
      <c r="C63" s="50" t="s">
        <v>147</v>
      </c>
      <c r="D63" s="88" t="s">
        <v>164</v>
      </c>
      <c r="E63" s="284">
        <v>140</v>
      </c>
      <c r="F63" s="284">
        <v>5</v>
      </c>
      <c r="G63" s="307">
        <f>E63*F63</f>
        <v>700</v>
      </c>
      <c r="H63" s="111"/>
      <c r="I63" s="92"/>
    </row>
    <row r="64" spans="1:9" ht="18" customHeight="1">
      <c r="A64" s="85" t="s">
        <v>63</v>
      </c>
      <c r="B64" s="50"/>
      <c r="C64" s="50" t="s">
        <v>145</v>
      </c>
      <c r="D64" s="88" t="s">
        <v>164</v>
      </c>
      <c r="E64" s="284">
        <v>30</v>
      </c>
      <c r="F64" s="284">
        <v>12</v>
      </c>
      <c r="G64" s="307">
        <f>E64*F64</f>
        <v>360</v>
      </c>
      <c r="H64" s="111"/>
      <c r="I64" s="92"/>
    </row>
    <row r="65" spans="1:9" ht="10.5" customHeight="1">
      <c r="A65" s="85"/>
      <c r="B65" s="50"/>
      <c r="C65" s="50"/>
      <c r="D65" s="88"/>
      <c r="E65" s="284" t="s">
        <v>15</v>
      </c>
      <c r="F65" s="284"/>
      <c r="G65" s="307"/>
      <c r="H65" s="111"/>
      <c r="I65" s="92"/>
    </row>
    <row r="66" spans="1:9" ht="18" customHeight="1">
      <c r="A66" s="85"/>
      <c r="B66" s="50" t="s">
        <v>27</v>
      </c>
      <c r="C66" s="86" t="s">
        <v>157</v>
      </c>
      <c r="D66" s="88"/>
      <c r="E66" s="284"/>
      <c r="F66" s="284"/>
      <c r="G66" s="307"/>
      <c r="H66" s="111"/>
      <c r="I66" s="92"/>
    </row>
    <row r="67" spans="1:9" ht="18" customHeight="1">
      <c r="A67" s="85" t="s">
        <v>64</v>
      </c>
      <c r="B67" s="50"/>
      <c r="C67" s="50" t="s">
        <v>144</v>
      </c>
      <c r="D67" s="88" t="s">
        <v>165</v>
      </c>
      <c r="E67" s="284">
        <v>104</v>
      </c>
      <c r="F67" s="284">
        <v>1</v>
      </c>
      <c r="G67" s="307">
        <f>E67*F67</f>
        <v>104</v>
      </c>
      <c r="H67" s="111"/>
      <c r="I67" s="92"/>
    </row>
    <row r="68" spans="1:9" ht="18" customHeight="1">
      <c r="A68" s="85" t="s">
        <v>65</v>
      </c>
      <c r="B68" s="50"/>
      <c r="C68" s="50" t="s">
        <v>148</v>
      </c>
      <c r="D68" s="88" t="s">
        <v>164</v>
      </c>
      <c r="E68" s="284">
        <v>600</v>
      </c>
      <c r="F68" s="284">
        <v>36</v>
      </c>
      <c r="G68" s="307">
        <f>E68*F68</f>
        <v>21600</v>
      </c>
      <c r="H68" s="111"/>
      <c r="I68" s="92"/>
    </row>
    <row r="69" spans="1:9" ht="18" customHeight="1">
      <c r="A69" s="85" t="s">
        <v>66</v>
      </c>
      <c r="B69" s="50"/>
      <c r="C69" s="50" t="s">
        <v>147</v>
      </c>
      <c r="D69" s="88" t="s">
        <v>164</v>
      </c>
      <c r="E69" s="284">
        <v>192</v>
      </c>
      <c r="F69" s="284">
        <v>2</v>
      </c>
      <c r="G69" s="307">
        <f>E69*F69</f>
        <v>384</v>
      </c>
      <c r="H69" s="111"/>
      <c r="I69" s="92"/>
    </row>
    <row r="70" spans="1:9" ht="18" customHeight="1">
      <c r="A70" s="85"/>
      <c r="B70" s="50" t="s">
        <v>36</v>
      </c>
      <c r="C70" s="120" t="s">
        <v>158</v>
      </c>
      <c r="D70" s="88"/>
      <c r="E70" s="284"/>
      <c r="F70" s="284"/>
      <c r="G70" s="308"/>
      <c r="H70" s="92"/>
      <c r="I70" s="92"/>
    </row>
    <row r="71" spans="1:9" ht="18" customHeight="1">
      <c r="A71" s="85" t="s">
        <v>67</v>
      </c>
      <c r="B71" s="50"/>
      <c r="C71" s="37" t="s">
        <v>144</v>
      </c>
      <c r="D71" s="88" t="s">
        <v>165</v>
      </c>
      <c r="E71" s="284">
        <v>10</v>
      </c>
      <c r="F71" s="284">
        <v>1</v>
      </c>
      <c r="G71" s="308">
        <f>E71*F71</f>
        <v>10</v>
      </c>
      <c r="H71" s="92"/>
      <c r="I71" s="92"/>
    </row>
    <row r="72" spans="1:9" ht="18" customHeight="1">
      <c r="A72" s="85" t="s">
        <v>68</v>
      </c>
      <c r="B72" s="50"/>
      <c r="C72" s="37" t="s">
        <v>148</v>
      </c>
      <c r="D72" s="88" t="s">
        <v>164</v>
      </c>
      <c r="E72" s="284">
        <v>750</v>
      </c>
      <c r="F72" s="284">
        <v>36</v>
      </c>
      <c r="G72" s="308">
        <f>E72*F72</f>
        <v>27000</v>
      </c>
      <c r="H72" s="92"/>
      <c r="I72" s="92"/>
    </row>
    <row r="73" spans="1:9" ht="18" customHeight="1">
      <c r="A73" s="85" t="s">
        <v>69</v>
      </c>
      <c r="B73" s="50"/>
      <c r="C73" s="37" t="s">
        <v>147</v>
      </c>
      <c r="D73" s="88" t="s">
        <v>164</v>
      </c>
      <c r="E73" s="284">
        <v>200</v>
      </c>
      <c r="F73" s="284">
        <v>2</v>
      </c>
      <c r="G73" s="308">
        <f>E73*F73</f>
        <v>400</v>
      </c>
      <c r="H73" s="92"/>
      <c r="I73" s="92"/>
    </row>
    <row r="74" spans="1:9" ht="18" customHeight="1">
      <c r="A74" s="85" t="s">
        <v>71</v>
      </c>
      <c r="B74" s="50"/>
      <c r="C74" s="37" t="s">
        <v>145</v>
      </c>
      <c r="D74" s="88" t="s">
        <v>164</v>
      </c>
      <c r="E74" s="284">
        <v>750</v>
      </c>
      <c r="F74" s="284">
        <v>12</v>
      </c>
      <c r="G74" s="308">
        <f>E74*F74</f>
        <v>9000</v>
      </c>
      <c r="H74" s="92"/>
      <c r="I74" s="92"/>
    </row>
    <row r="75" spans="1:9" ht="9.75" customHeight="1">
      <c r="A75" s="85"/>
      <c r="B75" s="50"/>
      <c r="C75" s="37"/>
      <c r="D75" s="88"/>
      <c r="E75" s="284"/>
      <c r="F75" s="284"/>
      <c r="G75" s="308"/>
      <c r="H75" s="92"/>
      <c r="I75" s="92"/>
    </row>
    <row r="76" spans="1:9" ht="18" customHeight="1">
      <c r="A76" s="85"/>
      <c r="B76" s="50"/>
      <c r="C76" s="120" t="s">
        <v>159</v>
      </c>
      <c r="D76" s="88"/>
      <c r="E76" s="284"/>
      <c r="F76" s="284"/>
      <c r="G76" s="308"/>
      <c r="H76" s="92"/>
      <c r="I76" s="92"/>
    </row>
    <row r="77" spans="1:9" ht="18" customHeight="1">
      <c r="A77" s="85" t="s">
        <v>73</v>
      </c>
      <c r="B77" s="50"/>
      <c r="C77" s="37" t="s">
        <v>148</v>
      </c>
      <c r="D77" s="88" t="s">
        <v>164</v>
      </c>
      <c r="E77" s="284">
        <v>900</v>
      </c>
      <c r="F77" s="284">
        <v>36</v>
      </c>
      <c r="G77" s="308">
        <f>E77*F77</f>
        <v>32400</v>
      </c>
      <c r="H77" s="92"/>
      <c r="I77" s="92"/>
    </row>
    <row r="78" spans="1:9" ht="18" customHeight="1">
      <c r="A78" s="85" t="s">
        <v>74</v>
      </c>
      <c r="B78" s="50"/>
      <c r="C78" s="37" t="s">
        <v>147</v>
      </c>
      <c r="D78" s="88" t="s">
        <v>164</v>
      </c>
      <c r="E78" s="284">
        <v>10</v>
      </c>
      <c r="F78" s="284">
        <v>2</v>
      </c>
      <c r="G78" s="308">
        <f>E78*F78</f>
        <v>20</v>
      </c>
      <c r="H78" s="92"/>
      <c r="I78" s="92"/>
    </row>
    <row r="79" spans="1:9" ht="18" customHeight="1">
      <c r="A79" s="85" t="s">
        <v>76</v>
      </c>
      <c r="B79" s="50"/>
      <c r="C79" s="37" t="s">
        <v>145</v>
      </c>
      <c r="D79" s="88" t="s">
        <v>164</v>
      </c>
      <c r="E79" s="284">
        <v>900</v>
      </c>
      <c r="F79" s="284">
        <v>12</v>
      </c>
      <c r="G79" s="308">
        <f>E79*F79</f>
        <v>10800</v>
      </c>
      <c r="H79" s="92"/>
      <c r="I79" s="92"/>
    </row>
    <row r="80" spans="1:9" ht="8.25" customHeight="1">
      <c r="A80" s="70"/>
      <c r="B80" s="70"/>
      <c r="C80" s="70"/>
      <c r="D80" s="88"/>
      <c r="E80" s="284"/>
      <c r="F80" s="284"/>
      <c r="G80" s="308"/>
      <c r="H80" s="92"/>
      <c r="I80" s="92"/>
    </row>
    <row r="81" spans="1:9" ht="18" customHeight="1">
      <c r="A81" s="85"/>
      <c r="B81" s="50" t="s">
        <v>34</v>
      </c>
      <c r="C81" s="120" t="s">
        <v>160</v>
      </c>
      <c r="D81" s="88"/>
      <c r="E81" s="284"/>
      <c r="F81" s="284"/>
      <c r="G81" s="308"/>
      <c r="H81" s="92"/>
      <c r="I81" s="92"/>
    </row>
    <row r="82" spans="1:9" ht="18" customHeight="1">
      <c r="A82" s="85" t="s">
        <v>78</v>
      </c>
      <c r="B82" s="50"/>
      <c r="C82" s="37" t="s">
        <v>148</v>
      </c>
      <c r="D82" s="88" t="s">
        <v>164</v>
      </c>
      <c r="E82" s="284">
        <v>500</v>
      </c>
      <c r="F82" s="284">
        <v>36</v>
      </c>
      <c r="G82" s="308">
        <f>E82*F82</f>
        <v>18000</v>
      </c>
      <c r="H82" s="92"/>
      <c r="I82" s="92"/>
    </row>
    <row r="83" spans="1:9" ht="18" customHeight="1">
      <c r="A83" s="85" t="s">
        <v>80</v>
      </c>
      <c r="B83" s="50"/>
      <c r="C83" s="37" t="s">
        <v>144</v>
      </c>
      <c r="D83" s="88" t="s">
        <v>165</v>
      </c>
      <c r="E83" s="284">
        <v>8</v>
      </c>
      <c r="F83" s="284">
        <v>1</v>
      </c>
      <c r="G83" s="308">
        <f>E83*F83</f>
        <v>8</v>
      </c>
      <c r="H83" s="92"/>
      <c r="I83" s="92"/>
    </row>
    <row r="84" spans="1:9" ht="18" customHeight="1">
      <c r="A84" s="85" t="s">
        <v>82</v>
      </c>
      <c r="B84" s="50"/>
      <c r="C84" s="37" t="s">
        <v>145</v>
      </c>
      <c r="D84" s="88" t="s">
        <v>164</v>
      </c>
      <c r="E84" s="284">
        <v>500</v>
      </c>
      <c r="F84" s="284">
        <v>12</v>
      </c>
      <c r="G84" s="308">
        <f>E84*F84</f>
        <v>6000</v>
      </c>
      <c r="H84"/>
      <c r="I84"/>
    </row>
    <row r="85" spans="1:9" ht="9.75" customHeight="1">
      <c r="A85"/>
      <c r="B85"/>
      <c r="C85"/>
      <c r="D85" s="121"/>
      <c r="E85" s="314"/>
      <c r="F85" s="314"/>
      <c r="G85" s="310"/>
      <c r="H85"/>
      <c r="I85"/>
    </row>
    <row r="86" spans="1:9" ht="18" customHeight="1">
      <c r="A86" s="85" t="s">
        <v>15</v>
      </c>
      <c r="B86" s="87" t="s">
        <v>12</v>
      </c>
      <c r="C86" s="120" t="s">
        <v>161</v>
      </c>
      <c r="D86" s="88"/>
      <c r="E86" s="284"/>
      <c r="F86" s="284"/>
      <c r="G86" s="308"/>
      <c r="H86"/>
      <c r="I86"/>
    </row>
    <row r="87" spans="1:9" ht="18" customHeight="1">
      <c r="A87" s="85" t="s">
        <v>84</v>
      </c>
      <c r="B87" s="50"/>
      <c r="C87" s="37" t="s">
        <v>152</v>
      </c>
      <c r="D87" s="88" t="s">
        <v>165</v>
      </c>
      <c r="E87" s="284">
        <v>10</v>
      </c>
      <c r="F87" s="284">
        <v>10</v>
      </c>
      <c r="G87" s="308">
        <f>E87*F87</f>
        <v>100</v>
      </c>
      <c r="H87"/>
      <c r="I87"/>
    </row>
    <row r="88" spans="1:9" ht="18" customHeight="1">
      <c r="A88" s="89" t="s">
        <v>86</v>
      </c>
      <c r="B88" s="90"/>
      <c r="C88" s="118" t="s">
        <v>162</v>
      </c>
      <c r="D88" s="91" t="s">
        <v>165</v>
      </c>
      <c r="E88" s="313">
        <v>10</v>
      </c>
      <c r="F88" s="313">
        <v>12</v>
      </c>
      <c r="G88" s="309">
        <f>E88*F88</f>
        <v>120</v>
      </c>
      <c r="H88"/>
      <c r="I88"/>
    </row>
    <row r="89" spans="1:9" ht="18" customHeight="1">
      <c r="A89" s="70"/>
      <c r="B89" s="70"/>
      <c r="C89" s="70"/>
      <c r="D89" s="68"/>
      <c r="E89" s="70"/>
      <c r="F89" s="70"/>
      <c r="G89" s="70"/>
      <c r="H89"/>
      <c r="I89"/>
    </row>
    <row r="90" spans="1:9" ht="18" customHeight="1">
      <c r="A90"/>
      <c r="B90"/>
      <c r="C90"/>
      <c r="D90"/>
      <c r="E90"/>
      <c r="F90"/>
      <c r="G90"/>
      <c r="H90"/>
      <c r="I90"/>
    </row>
    <row r="91" spans="1:9" ht="18" customHeight="1">
      <c r="A91" s="70"/>
      <c r="B91" s="70"/>
      <c r="C91" s="524" t="s">
        <v>173</v>
      </c>
      <c r="D91" s="525"/>
      <c r="E91" s="525"/>
      <c r="F91" s="525"/>
      <c r="G91" s="525"/>
      <c r="H91" s="92"/>
      <c r="I91" s="92"/>
    </row>
    <row r="92" spans="1:9" ht="18" customHeight="1" thickBot="1">
      <c r="A92"/>
      <c r="B92"/>
      <c r="C92"/>
      <c r="D92"/>
      <c r="E92"/>
      <c r="F92"/>
      <c r="G92"/>
      <c r="H92"/>
      <c r="I92"/>
    </row>
    <row r="93" spans="1:9" ht="18" customHeight="1" thickTop="1" thickBot="1">
      <c r="A93" s="330" t="s">
        <v>120</v>
      </c>
      <c r="B93" s="382" t="s">
        <v>1</v>
      </c>
      <c r="C93" s="484" t="s">
        <v>132</v>
      </c>
      <c r="D93" s="383" t="s">
        <v>137</v>
      </c>
      <c r="E93" s="383" t="s">
        <v>139</v>
      </c>
      <c r="F93" s="383" t="s">
        <v>4</v>
      </c>
      <c r="G93" s="331" t="s">
        <v>135</v>
      </c>
      <c r="H93" s="108"/>
      <c r="I93" s="109"/>
    </row>
    <row r="94" spans="1:9" ht="18" customHeight="1" thickTop="1" thickBot="1">
      <c r="A94" s="332" t="s">
        <v>4</v>
      </c>
      <c r="B94" s="384" t="s">
        <v>5</v>
      </c>
      <c r="C94" s="484"/>
      <c r="D94" s="385" t="s">
        <v>138</v>
      </c>
      <c r="E94" s="385" t="s">
        <v>140</v>
      </c>
      <c r="F94" s="385" t="s">
        <v>133</v>
      </c>
      <c r="G94" s="333" t="s">
        <v>134</v>
      </c>
      <c r="H94" s="108"/>
      <c r="I94" s="109"/>
    </row>
    <row r="95" spans="1:9" ht="12" customHeight="1" thickTop="1">
      <c r="A95" s="80">
        <v>0</v>
      </c>
      <c r="B95" s="79">
        <v>1</v>
      </c>
      <c r="C95" s="79">
        <v>2</v>
      </c>
      <c r="D95" s="79">
        <v>3</v>
      </c>
      <c r="E95" s="79">
        <v>4</v>
      </c>
      <c r="F95" s="79">
        <v>5</v>
      </c>
      <c r="G95" s="81">
        <v>6</v>
      </c>
      <c r="H95" s="104"/>
      <c r="I95" s="18"/>
    </row>
    <row r="96" spans="1:9" ht="12" customHeight="1">
      <c r="A96" s="85"/>
      <c r="B96" s="50"/>
      <c r="C96" s="50"/>
      <c r="D96" s="88"/>
      <c r="E96" s="284"/>
      <c r="F96" s="284"/>
      <c r="G96" s="308"/>
      <c r="H96" s="111"/>
      <c r="I96" s="92"/>
    </row>
    <row r="97" spans="1:13" ht="18" customHeight="1">
      <c r="A97" s="85"/>
      <c r="B97" s="50" t="s">
        <v>20</v>
      </c>
      <c r="C97" s="86" t="s">
        <v>163</v>
      </c>
      <c r="D97" s="88"/>
      <c r="E97" s="284"/>
      <c r="F97" s="284"/>
      <c r="G97" s="308"/>
      <c r="H97" s="111"/>
      <c r="I97" s="92"/>
    </row>
    <row r="98" spans="1:13" ht="18" customHeight="1" thickBot="1">
      <c r="A98" s="242" t="s">
        <v>87</v>
      </c>
      <c r="B98" s="243"/>
      <c r="C98" s="243" t="s">
        <v>144</v>
      </c>
      <c r="D98" s="244" t="s">
        <v>165</v>
      </c>
      <c r="E98" s="315">
        <v>1</v>
      </c>
      <c r="F98" s="315">
        <v>1</v>
      </c>
      <c r="G98" s="311">
        <f>E98*F98</f>
        <v>1</v>
      </c>
      <c r="H98" s="111"/>
      <c r="I98" s="92"/>
    </row>
    <row r="99" spans="1:13" ht="30" customHeight="1" thickTop="1" thickBot="1">
      <c r="A99" s="70"/>
      <c r="B99" s="70"/>
      <c r="C99" s="70"/>
      <c r="D99" s="68"/>
      <c r="E99" s="70"/>
      <c r="F99" s="70"/>
      <c r="G99" s="70"/>
      <c r="H99" s="70"/>
      <c r="I99" s="70"/>
    </row>
    <row r="100" spans="1:13" ht="20.25" customHeight="1" thickBot="1">
      <c r="A100" s="386"/>
      <c r="B100" s="387"/>
      <c r="C100" s="388" t="s">
        <v>223</v>
      </c>
      <c r="D100" s="521">
        <v>197000</v>
      </c>
      <c r="E100" s="522"/>
      <c r="F100" s="522"/>
      <c r="G100" s="523"/>
      <c r="H100" s="114"/>
      <c r="I100" s="105"/>
    </row>
    <row r="101" spans="1:13" ht="19.5" customHeight="1">
      <c r="C101" s="77"/>
      <c r="G101" s="117"/>
      <c r="H101" s="70"/>
      <c r="I101" s="92"/>
      <c r="M101"/>
    </row>
    <row r="102" spans="1:13" s="70" customFormat="1" ht="21" customHeight="1">
      <c r="A102" s="526" t="s">
        <v>446</v>
      </c>
      <c r="B102" s="526"/>
      <c r="C102" s="432" t="s">
        <v>447</v>
      </c>
      <c r="D102" s="433"/>
      <c r="E102" s="434"/>
      <c r="F102" s="245" t="s">
        <v>448</v>
      </c>
      <c r="G102" s="433">
        <v>650000</v>
      </c>
      <c r="H102" s="106"/>
      <c r="I102" s="115"/>
      <c r="M102" s="107"/>
    </row>
    <row r="103" spans="1:13" s="70" customFormat="1" ht="18" customHeight="1" thickBot="1">
      <c r="D103" s="130"/>
      <c r="E103" s="130"/>
      <c r="F103" s="130"/>
      <c r="G103" s="433"/>
      <c r="I103" s="92"/>
      <c r="M103" s="107"/>
    </row>
    <row r="104" spans="1:13" s="70" customFormat="1" ht="27.75" customHeight="1" thickBot="1">
      <c r="A104" s="519" t="s">
        <v>449</v>
      </c>
      <c r="B104" s="520"/>
      <c r="C104" s="436" t="s">
        <v>450</v>
      </c>
      <c r="D104" s="435"/>
      <c r="E104" s="435"/>
      <c r="F104" s="435"/>
      <c r="G104" s="444">
        <v>847000</v>
      </c>
      <c r="H104" s="51"/>
      <c r="I104" s="116"/>
    </row>
    <row r="105" spans="1:13" ht="18" customHeight="1">
      <c r="A105" s="437"/>
      <c r="B105" s="70"/>
      <c r="C105" s="442" t="s">
        <v>451</v>
      </c>
      <c r="D105" s="70"/>
      <c r="E105" s="70"/>
      <c r="F105" s="70"/>
      <c r="G105" s="438">
        <v>110000</v>
      </c>
    </row>
    <row r="106" spans="1:13" ht="18" customHeight="1" thickBot="1">
      <c r="A106" s="439"/>
      <c r="B106" s="440"/>
      <c r="C106" s="443" t="s">
        <v>452</v>
      </c>
      <c r="D106" s="440"/>
      <c r="E106" s="440"/>
      <c r="F106" s="440"/>
      <c r="G106" s="441">
        <v>737000</v>
      </c>
    </row>
  </sheetData>
  <mergeCells count="13">
    <mergeCell ref="A104:B104"/>
    <mergeCell ref="D100:G100"/>
    <mergeCell ref="C93:C94"/>
    <mergeCell ref="C48:C49"/>
    <mergeCell ref="C46:G46"/>
    <mergeCell ref="C91:G91"/>
    <mergeCell ref="A102:B102"/>
    <mergeCell ref="C5:H5"/>
    <mergeCell ref="B7:H7"/>
    <mergeCell ref="E17:E18"/>
    <mergeCell ref="C2:G2"/>
    <mergeCell ref="C17:C18"/>
    <mergeCell ref="C4:H4"/>
  </mergeCells>
  <phoneticPr fontId="21" type="noConversion"/>
  <pageMargins left="0.25" right="0.25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1"/>
  </sheetPr>
  <dimension ref="A1:J42"/>
  <sheetViews>
    <sheetView topLeftCell="A19" workbookViewId="0">
      <selection activeCell="G33" sqref="G33"/>
    </sheetView>
  </sheetViews>
  <sheetFormatPr defaultRowHeight="12.75"/>
  <cols>
    <col min="1" max="1" width="6.140625" customWidth="1"/>
    <col min="2" max="2" width="10.5703125" customWidth="1"/>
    <col min="6" max="6" width="26" customWidth="1"/>
    <col min="7" max="7" width="16.5703125" customWidth="1"/>
    <col min="8" max="8" width="4.85546875" customWidth="1"/>
    <col min="9" max="9" width="5.140625" customWidth="1"/>
  </cols>
  <sheetData>
    <row r="1" spans="1:9" ht="15">
      <c r="A1" s="2"/>
      <c r="B1" s="2"/>
      <c r="C1" s="2"/>
      <c r="D1" s="2"/>
      <c r="E1" s="2"/>
      <c r="F1" s="2"/>
      <c r="G1" s="2"/>
      <c r="H1" s="2"/>
      <c r="I1" s="2"/>
    </row>
    <row r="2" spans="1:9" ht="15">
      <c r="A2" s="2"/>
      <c r="B2" s="453" t="s">
        <v>174</v>
      </c>
      <c r="C2" s="451"/>
      <c r="D2" s="451"/>
      <c r="E2" s="451"/>
      <c r="F2" s="451"/>
      <c r="G2" s="451"/>
      <c r="H2" s="451"/>
      <c r="I2" s="2"/>
    </row>
    <row r="3" spans="1:9" ht="15">
      <c r="A3" s="2"/>
      <c r="B3" s="2"/>
      <c r="C3" s="2"/>
      <c r="D3" s="2"/>
      <c r="E3" s="2"/>
      <c r="F3" s="2"/>
      <c r="G3" s="2"/>
      <c r="H3" s="2"/>
      <c r="I3" s="2"/>
    </row>
    <row r="4" spans="1:9" ht="18.75">
      <c r="A4" s="2"/>
      <c r="B4" s="459" t="s">
        <v>389</v>
      </c>
      <c r="C4" s="451"/>
      <c r="D4" s="451"/>
      <c r="E4" s="451"/>
      <c r="F4" s="451"/>
      <c r="G4" s="451"/>
      <c r="H4" s="451"/>
      <c r="I4" s="2"/>
    </row>
    <row r="5" spans="1:9" ht="18.75">
      <c r="A5" s="2"/>
      <c r="B5" s="459" t="s">
        <v>131</v>
      </c>
      <c r="C5" s="451"/>
      <c r="D5" s="451"/>
      <c r="E5" s="451"/>
      <c r="F5" s="451"/>
      <c r="G5" s="451"/>
      <c r="H5" s="451"/>
      <c r="I5" s="2"/>
    </row>
    <row r="6" spans="1:9" ht="15.75">
      <c r="A6" s="2"/>
      <c r="B6" s="458" t="s">
        <v>336</v>
      </c>
      <c r="C6" s="451"/>
      <c r="D6" s="451"/>
      <c r="E6" s="451"/>
      <c r="F6" s="451"/>
      <c r="G6" s="451"/>
      <c r="H6" s="451"/>
      <c r="I6" s="2"/>
    </row>
    <row r="7" spans="1:9" ht="15">
      <c r="A7" s="2"/>
      <c r="B7" s="2"/>
      <c r="C7" s="53"/>
      <c r="D7" s="54"/>
      <c r="E7" s="54"/>
      <c r="F7" s="54"/>
      <c r="G7" s="54"/>
      <c r="H7" s="54"/>
      <c r="I7" s="2"/>
    </row>
    <row r="8" spans="1:9" ht="15">
      <c r="A8" s="2"/>
      <c r="B8" s="453" t="s">
        <v>216</v>
      </c>
      <c r="C8" s="454"/>
      <c r="D8" s="454"/>
      <c r="E8" s="454"/>
      <c r="F8" s="454"/>
      <c r="G8" s="454"/>
      <c r="H8" s="54"/>
      <c r="I8" s="2"/>
    </row>
    <row r="9" spans="1:9" ht="15">
      <c r="A9" s="2"/>
      <c r="B9" s="2"/>
      <c r="C9" s="53"/>
      <c r="D9" s="54"/>
      <c r="E9" s="54"/>
      <c r="F9" s="54"/>
      <c r="G9" s="54"/>
      <c r="H9" s="54"/>
      <c r="I9" s="2"/>
    </row>
    <row r="10" spans="1:9" ht="15">
      <c r="A10" s="2" t="s">
        <v>388</v>
      </c>
      <c r="B10" s="2"/>
      <c r="C10" s="53"/>
      <c r="D10" s="54"/>
      <c r="E10" s="54"/>
      <c r="F10" s="54"/>
      <c r="G10" s="54"/>
      <c r="H10" s="54"/>
      <c r="I10" s="2"/>
    </row>
    <row r="11" spans="1:9" ht="15">
      <c r="A11" s="2" t="s">
        <v>226</v>
      </c>
      <c r="B11" s="2"/>
      <c r="C11" s="53"/>
      <c r="D11" s="54"/>
      <c r="E11" s="54"/>
      <c r="F11" s="54"/>
      <c r="G11" s="54"/>
      <c r="H11" s="54"/>
      <c r="I11" s="2"/>
    </row>
    <row r="12" spans="1:9" ht="15">
      <c r="A12" s="2" t="s">
        <v>227</v>
      </c>
      <c r="B12" s="2"/>
      <c r="C12" s="53"/>
      <c r="D12" s="54"/>
      <c r="E12" s="54"/>
      <c r="F12" s="54"/>
      <c r="G12" s="54"/>
      <c r="H12" s="54"/>
      <c r="I12" s="2"/>
    </row>
    <row r="13" spans="1:9" ht="15">
      <c r="A13" s="2" t="s">
        <v>228</v>
      </c>
      <c r="B13" s="2"/>
      <c r="C13" s="53"/>
      <c r="D13" s="54"/>
      <c r="E13" s="54"/>
      <c r="F13" s="54"/>
      <c r="G13" s="54"/>
      <c r="H13" s="54"/>
      <c r="I13" s="2"/>
    </row>
    <row r="14" spans="1:9" ht="15">
      <c r="A14" s="2"/>
      <c r="B14" s="2"/>
      <c r="C14" s="2"/>
      <c r="D14" s="2"/>
      <c r="E14" s="2"/>
      <c r="F14" s="2"/>
      <c r="G14" s="2"/>
      <c r="H14" s="2"/>
      <c r="I14" s="2"/>
    </row>
    <row r="15" spans="1:9" ht="15.75" thickBot="1">
      <c r="A15" s="2"/>
      <c r="B15" s="2"/>
      <c r="C15" s="2"/>
      <c r="D15" s="2"/>
      <c r="E15" s="2"/>
      <c r="F15" s="2"/>
      <c r="G15" s="2"/>
      <c r="H15" s="2"/>
      <c r="I15" s="2"/>
    </row>
    <row r="16" spans="1:9" ht="17.25" thickTop="1">
      <c r="A16" s="330" t="s">
        <v>120</v>
      </c>
      <c r="B16" s="517" t="s">
        <v>184</v>
      </c>
      <c r="C16" s="488" t="s">
        <v>229</v>
      </c>
      <c r="D16" s="503"/>
      <c r="E16" s="503"/>
      <c r="F16" s="504"/>
      <c r="G16" s="331" t="s">
        <v>135</v>
      </c>
      <c r="H16" s="2"/>
      <c r="I16" s="2"/>
    </row>
    <row r="17" spans="1:10" ht="17.25" thickBot="1">
      <c r="A17" s="332" t="s">
        <v>4</v>
      </c>
      <c r="B17" s="530"/>
      <c r="C17" s="490"/>
      <c r="D17" s="505"/>
      <c r="E17" s="505"/>
      <c r="F17" s="506"/>
      <c r="G17" s="333" t="s">
        <v>136</v>
      </c>
      <c r="H17" s="2"/>
      <c r="I17" s="2"/>
    </row>
    <row r="18" spans="1:10" ht="11.25" customHeight="1" thickTop="1">
      <c r="A18" s="80">
        <v>0</v>
      </c>
      <c r="B18" s="94">
        <v>1</v>
      </c>
      <c r="C18" s="480">
        <v>2</v>
      </c>
      <c r="D18" s="507"/>
      <c r="E18" s="507"/>
      <c r="F18" s="508"/>
      <c r="G18" s="81">
        <v>3</v>
      </c>
      <c r="H18" s="2"/>
      <c r="I18" s="2"/>
    </row>
    <row r="19" spans="1:10" ht="20.100000000000001" customHeight="1">
      <c r="A19" s="82"/>
      <c r="B19" s="60"/>
      <c r="C19" s="95" t="s">
        <v>235</v>
      </c>
      <c r="D19" s="70"/>
      <c r="E19" s="70"/>
      <c r="F19" s="93"/>
      <c r="G19" s="306">
        <f>SUM(G20:G21)</f>
        <v>16000</v>
      </c>
      <c r="H19" s="2"/>
      <c r="I19" s="2"/>
      <c r="J19" t="s">
        <v>15</v>
      </c>
    </row>
    <row r="20" spans="1:10" ht="20.100000000000001" customHeight="1">
      <c r="A20" s="36">
        <v>1</v>
      </c>
      <c r="B20" s="37" t="s">
        <v>380</v>
      </c>
      <c r="C20" s="37" t="s">
        <v>230</v>
      </c>
      <c r="D20" s="68"/>
      <c r="E20" s="70"/>
      <c r="F20" s="93"/>
      <c r="G20" s="302">
        <v>13000</v>
      </c>
      <c r="H20" s="2"/>
      <c r="I20" s="2"/>
    </row>
    <row r="21" spans="1:10" ht="20.100000000000001" customHeight="1">
      <c r="A21" s="36">
        <v>2</v>
      </c>
      <c r="B21" s="37" t="s">
        <v>381</v>
      </c>
      <c r="C21" s="37" t="s">
        <v>231</v>
      </c>
      <c r="D21" s="68"/>
      <c r="E21" s="70"/>
      <c r="F21" s="93"/>
      <c r="G21" s="302">
        <v>3000</v>
      </c>
      <c r="H21" s="2"/>
      <c r="I21" s="2"/>
    </row>
    <row r="22" spans="1:10" ht="20.100000000000001" customHeight="1">
      <c r="A22" s="36"/>
      <c r="B22" s="37"/>
      <c r="C22" s="95" t="s">
        <v>232</v>
      </c>
      <c r="D22" s="68"/>
      <c r="E22" s="70"/>
      <c r="F22" s="93"/>
      <c r="G22" s="304">
        <f>SUM(G23:G24)</f>
        <v>8000</v>
      </c>
      <c r="H22" s="2"/>
      <c r="I22" s="2"/>
      <c r="J22" t="s">
        <v>15</v>
      </c>
    </row>
    <row r="23" spans="1:10" ht="20.100000000000001" customHeight="1">
      <c r="A23" s="36">
        <v>3</v>
      </c>
      <c r="B23" s="37" t="s">
        <v>382</v>
      </c>
      <c r="C23" s="37" t="s">
        <v>230</v>
      </c>
      <c r="D23" s="68"/>
      <c r="E23" s="70"/>
      <c r="F23" s="93"/>
      <c r="G23" s="302">
        <v>5000</v>
      </c>
      <c r="H23" s="2"/>
      <c r="I23" s="2"/>
    </row>
    <row r="24" spans="1:10" ht="20.100000000000001" customHeight="1">
      <c r="A24" s="36">
        <v>4</v>
      </c>
      <c r="B24" s="37" t="s">
        <v>383</v>
      </c>
      <c r="C24" s="37" t="s">
        <v>231</v>
      </c>
      <c r="D24" s="68"/>
      <c r="E24" s="70"/>
      <c r="F24" s="93"/>
      <c r="G24" s="302">
        <v>3000</v>
      </c>
      <c r="H24" s="2"/>
      <c r="I24" s="2"/>
    </row>
    <row r="25" spans="1:10" ht="20.100000000000001" customHeight="1">
      <c r="A25" s="36"/>
      <c r="B25" s="37"/>
      <c r="C25" s="95" t="s">
        <v>233</v>
      </c>
      <c r="D25" s="68"/>
      <c r="E25" s="70"/>
      <c r="F25" s="93"/>
      <c r="G25" s="304">
        <f>SUM(G26:G27)</f>
        <v>8000</v>
      </c>
      <c r="H25" s="2"/>
      <c r="I25" s="2"/>
      <c r="J25" t="s">
        <v>15</v>
      </c>
    </row>
    <row r="26" spans="1:10" ht="20.100000000000001" customHeight="1">
      <c r="A26" s="36">
        <v>5</v>
      </c>
      <c r="B26" s="37" t="s">
        <v>384</v>
      </c>
      <c r="C26" s="37" t="s">
        <v>230</v>
      </c>
      <c r="D26" s="68"/>
      <c r="E26" s="70"/>
      <c r="F26" s="93"/>
      <c r="G26" s="302">
        <v>5000</v>
      </c>
      <c r="H26" s="2"/>
      <c r="I26" s="2"/>
    </row>
    <row r="27" spans="1:10" ht="20.100000000000001" customHeight="1">
      <c r="A27" s="36">
        <v>6</v>
      </c>
      <c r="B27" s="37" t="s">
        <v>385</v>
      </c>
      <c r="C27" s="37" t="s">
        <v>231</v>
      </c>
      <c r="D27" s="68"/>
      <c r="E27" s="70"/>
      <c r="F27" s="93"/>
      <c r="G27" s="302">
        <v>3000</v>
      </c>
      <c r="H27" s="2"/>
      <c r="I27" s="2"/>
    </row>
    <row r="28" spans="1:10" ht="20.100000000000001" customHeight="1">
      <c r="A28" s="36"/>
      <c r="B28" s="37"/>
      <c r="C28" s="95" t="s">
        <v>322</v>
      </c>
      <c r="D28" s="68"/>
      <c r="E28" s="70"/>
      <c r="F28" s="93"/>
      <c r="G28" s="304">
        <f>SUM(G29:G30)</f>
        <v>8000</v>
      </c>
      <c r="H28" s="2"/>
      <c r="I28" s="2"/>
      <c r="J28" t="s">
        <v>15</v>
      </c>
    </row>
    <row r="29" spans="1:10" ht="20.100000000000001" customHeight="1">
      <c r="A29" s="36">
        <v>7</v>
      </c>
      <c r="B29" s="37" t="s">
        <v>386</v>
      </c>
      <c r="C29" s="37" t="s">
        <v>230</v>
      </c>
      <c r="D29" s="68"/>
      <c r="E29" s="70"/>
      <c r="F29" s="93"/>
      <c r="G29" s="302">
        <v>5000</v>
      </c>
      <c r="H29" s="2"/>
      <c r="I29" s="2"/>
    </row>
    <row r="30" spans="1:10" ht="20.100000000000001" customHeight="1">
      <c r="A30" s="36">
        <v>8</v>
      </c>
      <c r="B30" s="37" t="s">
        <v>387</v>
      </c>
      <c r="C30" s="37" t="s">
        <v>231</v>
      </c>
      <c r="D30" s="68"/>
      <c r="E30" s="70"/>
      <c r="F30" s="93"/>
      <c r="G30" s="302">
        <v>3000</v>
      </c>
      <c r="H30" s="2"/>
      <c r="I30" s="2"/>
    </row>
    <row r="31" spans="1:10" ht="20.100000000000001" customHeight="1" thickBot="1">
      <c r="A31" s="36">
        <v>9</v>
      </c>
      <c r="B31" s="37" t="s">
        <v>464</v>
      </c>
      <c r="C31" s="527" t="s">
        <v>465</v>
      </c>
      <c r="D31" s="528"/>
      <c r="E31" s="528"/>
      <c r="F31" s="529"/>
      <c r="G31" s="447">
        <v>390000</v>
      </c>
      <c r="H31" s="2"/>
      <c r="I31" s="2"/>
    </row>
    <row r="32" spans="1:10" ht="22.5" customHeight="1" thickBot="1">
      <c r="A32" s="375"/>
      <c r="B32" s="376"/>
      <c r="C32" s="377" t="s">
        <v>234</v>
      </c>
      <c r="D32" s="378"/>
      <c r="E32" s="379"/>
      <c r="F32" s="380"/>
      <c r="G32" s="381">
        <f>G19+G22+G25+G28+G31</f>
        <v>430000</v>
      </c>
      <c r="H32" s="2"/>
      <c r="I32" s="2"/>
    </row>
    <row r="33" spans="8:9" ht="15.75" thickTop="1">
      <c r="H33" s="2"/>
      <c r="I33" s="2"/>
    </row>
    <row r="34" spans="8:9" ht="15">
      <c r="H34" s="2"/>
      <c r="I34" s="2"/>
    </row>
    <row r="35" spans="8:9" ht="15">
      <c r="H35" s="2"/>
      <c r="I35" s="2"/>
    </row>
    <row r="36" spans="8:9" ht="15">
      <c r="H36" s="2"/>
      <c r="I36" s="2"/>
    </row>
    <row r="37" spans="8:9" ht="15">
      <c r="H37" s="2"/>
      <c r="I37" s="2"/>
    </row>
    <row r="38" spans="8:9" ht="15">
      <c r="H38" s="2"/>
      <c r="I38" s="2"/>
    </row>
    <row r="39" spans="8:9" ht="15">
      <c r="H39" s="2"/>
      <c r="I39" s="2"/>
    </row>
    <row r="40" spans="8:9" ht="15">
      <c r="H40" s="2"/>
      <c r="I40" s="2"/>
    </row>
    <row r="41" spans="8:9" ht="15">
      <c r="H41" s="2"/>
      <c r="I41" s="2"/>
    </row>
    <row r="42" spans="8:9" ht="15">
      <c r="H42" s="2"/>
      <c r="I42" s="2"/>
    </row>
  </sheetData>
  <mergeCells count="9">
    <mergeCell ref="C31:F31"/>
    <mergeCell ref="C18:F18"/>
    <mergeCell ref="B2:H2"/>
    <mergeCell ref="B4:H4"/>
    <mergeCell ref="B5:H5"/>
    <mergeCell ref="B6:H6"/>
    <mergeCell ref="B8:G8"/>
    <mergeCell ref="C16:F17"/>
    <mergeCell ref="B16:B17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BE314"/>
  <sheetViews>
    <sheetView topLeftCell="A115" workbookViewId="0">
      <selection activeCell="I136" sqref="I136"/>
    </sheetView>
  </sheetViews>
  <sheetFormatPr defaultRowHeight="12.75"/>
  <cols>
    <col min="1" max="1" width="4.5703125" style="1" customWidth="1"/>
    <col min="2" max="2" width="6.7109375" style="1" customWidth="1"/>
    <col min="3" max="3" width="30.85546875" style="1" customWidth="1"/>
    <col min="4" max="4" width="7.42578125" style="1" customWidth="1"/>
    <col min="5" max="6" width="8.85546875" style="1" customWidth="1"/>
    <col min="7" max="7" width="6" style="1" customWidth="1"/>
    <col min="8" max="8" width="6.5703125" style="1" customWidth="1"/>
    <col min="9" max="9" width="11.85546875" style="1" customWidth="1"/>
    <col min="10" max="10" width="1.140625" style="1" customWidth="1"/>
    <col min="11" max="11" width="9" style="1" customWidth="1"/>
    <col min="12" max="12" width="9.42578125" style="1" customWidth="1"/>
    <col min="13" max="13" width="10.140625" style="1" customWidth="1"/>
    <col min="14" max="14" width="11.140625" style="1" customWidth="1"/>
    <col min="15" max="15" width="2.42578125" style="1" customWidth="1"/>
    <col min="16" max="16" width="6.140625" style="1" customWidth="1"/>
    <col min="17" max="17" width="6.7109375" style="1" customWidth="1"/>
    <col min="18" max="18" width="27.42578125" style="1" customWidth="1"/>
    <col min="19" max="19" width="8.85546875" style="1" customWidth="1"/>
    <col min="20" max="20" width="6.28515625" style="1" customWidth="1"/>
    <col min="21" max="21" width="6.7109375" style="1" customWidth="1"/>
    <col min="22" max="22" width="12.28515625" style="1" customWidth="1"/>
    <col min="23" max="23" width="7.85546875" style="1" customWidth="1"/>
    <col min="24" max="24" width="9.28515625" style="1" customWidth="1"/>
    <col min="25" max="25" width="9.5703125" style="1" customWidth="1"/>
    <col min="26" max="26" width="9.85546875" style="1" customWidth="1"/>
    <col min="27" max="27" width="11" style="1" customWidth="1"/>
    <col min="28" max="28" width="7.85546875" style="1" customWidth="1"/>
    <col min="29" max="29" width="8" style="1" customWidth="1"/>
    <col min="30" max="36" width="12.28515625" style="1" customWidth="1"/>
    <col min="37" max="16384" width="9.140625" style="1"/>
  </cols>
  <sheetData>
    <row r="1" spans="1:57">
      <c r="C1" s="449" t="s">
        <v>176</v>
      </c>
      <c r="D1" s="449"/>
      <c r="E1" s="449"/>
      <c r="F1" s="449"/>
      <c r="G1" s="449"/>
      <c r="H1" s="449"/>
    </row>
    <row r="3" spans="1:57" ht="19.5">
      <c r="B3" s="459" t="s">
        <v>364</v>
      </c>
      <c r="C3" s="538"/>
      <c r="D3" s="538"/>
      <c r="E3" s="538"/>
      <c r="F3" s="538"/>
      <c r="G3" s="538"/>
      <c r="H3" s="538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</row>
    <row r="4" spans="1:57" ht="16.5" customHeight="1">
      <c r="B4" s="458" t="s">
        <v>334</v>
      </c>
      <c r="C4" s="539"/>
      <c r="D4" s="539"/>
      <c r="E4" s="539"/>
      <c r="F4" s="539"/>
      <c r="G4" s="539"/>
      <c r="H4" s="539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</row>
    <row r="5" spans="1:57" ht="16.5" customHeight="1">
      <c r="A5" s="2"/>
      <c r="B5" s="56"/>
      <c r="C5" s="135"/>
      <c r="D5" s="135"/>
      <c r="E5" s="135"/>
      <c r="F5" s="135"/>
      <c r="G5" s="135"/>
      <c r="H5" s="135"/>
      <c r="I5" s="2"/>
      <c r="J5" s="142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</row>
    <row r="6" spans="1:57" ht="16.5" customHeight="1">
      <c r="A6" s="2"/>
      <c r="B6" s="453" t="s">
        <v>217</v>
      </c>
      <c r="C6" s="542"/>
      <c r="D6" s="542"/>
      <c r="E6" s="542"/>
      <c r="F6" s="542"/>
      <c r="G6" s="542"/>
      <c r="H6" s="542"/>
      <c r="I6" s="542"/>
      <c r="J6" s="142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</row>
    <row r="7" spans="1:57" ht="16.5" customHeight="1">
      <c r="A7" s="2"/>
      <c r="B7" s="4"/>
      <c r="C7" s="131"/>
      <c r="D7" s="131"/>
      <c r="E7" s="131"/>
      <c r="F7" s="131"/>
      <c r="G7" s="131"/>
      <c r="H7" s="131"/>
      <c r="I7" s="131"/>
      <c r="J7" s="142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</row>
    <row r="8" spans="1:57" ht="36" customHeight="1">
      <c r="A8" s="543" t="s">
        <v>391</v>
      </c>
      <c r="B8" s="543"/>
      <c r="C8" s="543"/>
      <c r="D8" s="543"/>
      <c r="E8" s="543"/>
      <c r="F8" s="543"/>
      <c r="G8" s="543"/>
      <c r="H8" s="543"/>
      <c r="I8" s="543"/>
      <c r="J8" s="142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</row>
    <row r="9" spans="1:57" ht="33" customHeight="1">
      <c r="A9" s="543" t="s">
        <v>392</v>
      </c>
      <c r="B9" s="543"/>
      <c r="C9" s="543"/>
      <c r="D9" s="543"/>
      <c r="E9" s="543"/>
      <c r="F9" s="543"/>
      <c r="G9" s="543"/>
      <c r="H9" s="543"/>
      <c r="I9" s="543"/>
      <c r="J9" s="142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</row>
    <row r="10" spans="1:57" ht="12" customHeight="1" thickBot="1"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</row>
    <row r="11" spans="1:57" ht="18" customHeight="1" thickTop="1">
      <c r="A11" s="348" t="s">
        <v>120</v>
      </c>
      <c r="B11" s="349" t="s">
        <v>1</v>
      </c>
      <c r="C11" s="540" t="s">
        <v>119</v>
      </c>
      <c r="D11" s="350" t="s">
        <v>3</v>
      </c>
      <c r="E11" s="351" t="s">
        <v>122</v>
      </c>
      <c r="F11" s="352" t="s">
        <v>108</v>
      </c>
      <c r="G11" s="353" t="s">
        <v>123</v>
      </c>
      <c r="H11" s="354"/>
      <c r="I11" s="355" t="s">
        <v>100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</row>
    <row r="12" spans="1:57" ht="18" customHeight="1" thickBot="1">
      <c r="A12" s="356" t="s">
        <v>4</v>
      </c>
      <c r="B12" s="357" t="s">
        <v>5</v>
      </c>
      <c r="C12" s="541"/>
      <c r="D12" s="358" t="s">
        <v>7</v>
      </c>
      <c r="E12" s="359" t="s">
        <v>8</v>
      </c>
      <c r="F12" s="359" t="s">
        <v>8</v>
      </c>
      <c r="G12" s="360" t="s">
        <v>9</v>
      </c>
      <c r="H12" s="361" t="s">
        <v>10</v>
      </c>
      <c r="I12" s="362" t="s">
        <v>11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</row>
    <row r="13" spans="1:57" ht="9.75" customHeight="1" thickTop="1">
      <c r="A13" s="9">
        <v>0</v>
      </c>
      <c r="B13" s="10">
        <v>1</v>
      </c>
      <c r="C13" s="11">
        <v>2</v>
      </c>
      <c r="D13" s="12">
        <v>3</v>
      </c>
      <c r="E13" s="10">
        <v>4</v>
      </c>
      <c r="F13" s="11">
        <v>5</v>
      </c>
      <c r="G13" s="10">
        <v>6</v>
      </c>
      <c r="H13" s="13">
        <v>7</v>
      </c>
      <c r="I13" s="14">
        <v>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</row>
    <row r="14" spans="1:57" ht="18" customHeight="1">
      <c r="A14" s="57">
        <v>1</v>
      </c>
      <c r="B14" s="58" t="s">
        <v>318</v>
      </c>
      <c r="C14" s="83" t="s">
        <v>109</v>
      </c>
      <c r="D14" s="248" t="s">
        <v>14</v>
      </c>
      <c r="E14" s="249">
        <v>600</v>
      </c>
      <c r="F14" s="249">
        <v>450</v>
      </c>
      <c r="G14" s="248">
        <v>3</v>
      </c>
      <c r="H14" s="250">
        <v>156</v>
      </c>
      <c r="I14" s="269">
        <f t="shared" ref="I14:I33" si="0">F14*H14</f>
        <v>70200</v>
      </c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</row>
    <row r="15" spans="1:57" ht="18" customHeight="1">
      <c r="A15" s="61">
        <v>2</v>
      </c>
      <c r="B15" s="38" t="s">
        <v>299</v>
      </c>
      <c r="C15" s="143" t="s">
        <v>124</v>
      </c>
      <c r="D15" s="251">
        <v>220</v>
      </c>
      <c r="E15" s="252">
        <v>4840</v>
      </c>
      <c r="F15" s="252">
        <v>1540</v>
      </c>
      <c r="G15" s="253">
        <v>3</v>
      </c>
      <c r="H15" s="254">
        <v>156</v>
      </c>
      <c r="I15" s="270">
        <f t="shared" si="0"/>
        <v>240240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</row>
    <row r="16" spans="1:57" ht="18" customHeight="1">
      <c r="A16" s="61">
        <v>3</v>
      </c>
      <c r="B16" s="38" t="s">
        <v>18</v>
      </c>
      <c r="C16" s="143" t="s">
        <v>19</v>
      </c>
      <c r="D16" s="251">
        <v>300</v>
      </c>
      <c r="E16" s="252">
        <v>3600</v>
      </c>
      <c r="F16" s="252">
        <v>1380</v>
      </c>
      <c r="G16" s="253">
        <v>3</v>
      </c>
      <c r="H16" s="254">
        <v>156</v>
      </c>
      <c r="I16" s="270">
        <f t="shared" si="0"/>
        <v>215280</v>
      </c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</row>
    <row r="17" spans="1:57" ht="18" customHeight="1">
      <c r="A17" s="61">
        <v>4</v>
      </c>
      <c r="B17" s="38" t="s">
        <v>317</v>
      </c>
      <c r="C17" s="143" t="s">
        <v>21</v>
      </c>
      <c r="D17" s="251">
        <v>230</v>
      </c>
      <c r="E17" s="252">
        <v>2760</v>
      </c>
      <c r="F17" s="252">
        <v>920</v>
      </c>
      <c r="G17" s="253">
        <v>2</v>
      </c>
      <c r="H17" s="254">
        <v>104</v>
      </c>
      <c r="I17" s="270">
        <f t="shared" si="0"/>
        <v>95680</v>
      </c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</row>
    <row r="18" spans="1:57" ht="18" customHeight="1">
      <c r="A18" s="61">
        <v>5</v>
      </c>
      <c r="B18" s="38" t="s">
        <v>319</v>
      </c>
      <c r="C18" s="143" t="s">
        <v>22</v>
      </c>
      <c r="D18" s="251">
        <v>320</v>
      </c>
      <c r="E18" s="252">
        <v>3840</v>
      </c>
      <c r="F18" s="252">
        <v>960</v>
      </c>
      <c r="G18" s="253">
        <v>2</v>
      </c>
      <c r="H18" s="254">
        <v>104</v>
      </c>
      <c r="I18" s="270">
        <f t="shared" si="0"/>
        <v>99840</v>
      </c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</row>
    <row r="19" spans="1:57" ht="18" customHeight="1">
      <c r="A19" s="61">
        <v>6</v>
      </c>
      <c r="B19" s="38" t="s">
        <v>25</v>
      </c>
      <c r="C19" s="143" t="s">
        <v>26</v>
      </c>
      <c r="D19" s="251">
        <v>470</v>
      </c>
      <c r="E19" s="252">
        <v>3760</v>
      </c>
      <c r="F19" s="252">
        <v>1175</v>
      </c>
      <c r="G19" s="253">
        <v>2</v>
      </c>
      <c r="H19" s="254">
        <v>104</v>
      </c>
      <c r="I19" s="270">
        <f t="shared" si="0"/>
        <v>122200</v>
      </c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</row>
    <row r="20" spans="1:57" ht="18" customHeight="1">
      <c r="A20" s="61">
        <v>7</v>
      </c>
      <c r="B20" s="38" t="s">
        <v>27</v>
      </c>
      <c r="C20" s="143" t="s">
        <v>28</v>
      </c>
      <c r="D20" s="251">
        <v>360</v>
      </c>
      <c r="E20" s="252">
        <v>1800</v>
      </c>
      <c r="F20" s="252">
        <v>360</v>
      </c>
      <c r="G20" s="253">
        <v>1</v>
      </c>
      <c r="H20" s="254">
        <v>52</v>
      </c>
      <c r="I20" s="270">
        <f t="shared" si="0"/>
        <v>18720</v>
      </c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</row>
    <row r="21" spans="1:57" ht="18" customHeight="1">
      <c r="A21" s="61">
        <v>8</v>
      </c>
      <c r="B21" s="38" t="s">
        <v>29</v>
      </c>
      <c r="C21" s="143" t="s">
        <v>30</v>
      </c>
      <c r="D21" s="251">
        <v>350</v>
      </c>
      <c r="E21" s="252">
        <v>2800</v>
      </c>
      <c r="F21" s="252">
        <v>525</v>
      </c>
      <c r="G21" s="253">
        <v>1</v>
      </c>
      <c r="H21" s="254">
        <v>52</v>
      </c>
      <c r="I21" s="270">
        <f t="shared" si="0"/>
        <v>27300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</row>
    <row r="22" spans="1:57" ht="18" customHeight="1">
      <c r="A22" s="61">
        <v>9</v>
      </c>
      <c r="B22" s="38" t="s">
        <v>34</v>
      </c>
      <c r="C22" s="143" t="s">
        <v>35</v>
      </c>
      <c r="D22" s="251">
        <v>670</v>
      </c>
      <c r="E22" s="252">
        <v>5360</v>
      </c>
      <c r="F22" s="252">
        <v>1340</v>
      </c>
      <c r="G22" s="253">
        <v>2</v>
      </c>
      <c r="H22" s="254">
        <v>104</v>
      </c>
      <c r="I22" s="270">
        <f t="shared" si="0"/>
        <v>139360</v>
      </c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</row>
    <row r="23" spans="1:57" ht="18" customHeight="1">
      <c r="A23" s="61">
        <v>10</v>
      </c>
      <c r="B23" s="38" t="s">
        <v>36</v>
      </c>
      <c r="C23" s="143" t="s">
        <v>37</v>
      </c>
      <c r="D23" s="251">
        <v>850</v>
      </c>
      <c r="E23" s="252">
        <v>7650</v>
      </c>
      <c r="F23" s="252">
        <v>3400</v>
      </c>
      <c r="G23" s="253">
        <v>2</v>
      </c>
      <c r="H23" s="254">
        <v>104</v>
      </c>
      <c r="I23" s="270">
        <f t="shared" si="0"/>
        <v>353600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</row>
    <row r="24" spans="1:57" ht="18" customHeight="1">
      <c r="A24" s="61">
        <v>11</v>
      </c>
      <c r="B24" s="38" t="s">
        <v>40</v>
      </c>
      <c r="C24" s="143" t="s">
        <v>41</v>
      </c>
      <c r="D24" s="251">
        <v>150</v>
      </c>
      <c r="E24" s="252">
        <v>750</v>
      </c>
      <c r="F24" s="252">
        <v>375</v>
      </c>
      <c r="G24" s="253">
        <v>2</v>
      </c>
      <c r="H24" s="254">
        <v>104</v>
      </c>
      <c r="I24" s="270">
        <f t="shared" si="0"/>
        <v>39000</v>
      </c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</row>
    <row r="25" spans="1:57" ht="18" customHeight="1">
      <c r="A25" s="61">
        <v>12</v>
      </c>
      <c r="B25" s="38" t="s">
        <v>42</v>
      </c>
      <c r="C25" s="143" t="s">
        <v>43</v>
      </c>
      <c r="D25" s="251">
        <v>85</v>
      </c>
      <c r="E25" s="252">
        <v>510</v>
      </c>
      <c r="F25" s="252">
        <v>170</v>
      </c>
      <c r="G25" s="253">
        <v>2</v>
      </c>
      <c r="H25" s="254">
        <v>104</v>
      </c>
      <c r="I25" s="270">
        <f t="shared" si="0"/>
        <v>17680</v>
      </c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</row>
    <row r="26" spans="1:57" ht="18" customHeight="1">
      <c r="A26" s="61">
        <v>13</v>
      </c>
      <c r="B26" s="38" t="s">
        <v>44</v>
      </c>
      <c r="C26" s="143" t="s">
        <v>45</v>
      </c>
      <c r="D26" s="251">
        <v>200</v>
      </c>
      <c r="E26" s="252">
        <v>1100</v>
      </c>
      <c r="F26" s="252">
        <v>300</v>
      </c>
      <c r="G26" s="253">
        <v>3</v>
      </c>
      <c r="H26" s="254">
        <v>156</v>
      </c>
      <c r="I26" s="270">
        <f t="shared" si="0"/>
        <v>46800</v>
      </c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</row>
    <row r="27" spans="1:57" ht="18" customHeight="1">
      <c r="A27" s="61">
        <v>14</v>
      </c>
      <c r="B27" s="38" t="s">
        <v>46</v>
      </c>
      <c r="C27" s="143" t="s">
        <v>47</v>
      </c>
      <c r="D27" s="251">
        <v>60</v>
      </c>
      <c r="E27" s="252">
        <v>300</v>
      </c>
      <c r="F27" s="252">
        <v>120</v>
      </c>
      <c r="G27" s="253">
        <v>2</v>
      </c>
      <c r="H27" s="254">
        <v>104</v>
      </c>
      <c r="I27" s="270">
        <f t="shared" si="0"/>
        <v>12480</v>
      </c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</row>
    <row r="28" spans="1:57" ht="18" customHeight="1">
      <c r="A28" s="61">
        <v>15</v>
      </c>
      <c r="B28" s="38" t="s">
        <v>48</v>
      </c>
      <c r="C28" s="143" t="s">
        <v>49</v>
      </c>
      <c r="D28" s="251">
        <v>90</v>
      </c>
      <c r="E28" s="252">
        <v>630</v>
      </c>
      <c r="F28" s="252">
        <v>270</v>
      </c>
      <c r="G28" s="253">
        <v>2</v>
      </c>
      <c r="H28" s="254">
        <v>104</v>
      </c>
      <c r="I28" s="270">
        <f t="shared" si="0"/>
        <v>28080</v>
      </c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</row>
    <row r="29" spans="1:57" ht="18" customHeight="1">
      <c r="A29" s="61">
        <v>16</v>
      </c>
      <c r="B29" s="38" t="s">
        <v>50</v>
      </c>
      <c r="C29" s="143" t="s">
        <v>98</v>
      </c>
      <c r="D29" s="251">
        <v>110</v>
      </c>
      <c r="E29" s="252">
        <v>770</v>
      </c>
      <c r="F29" s="252">
        <v>275</v>
      </c>
      <c r="G29" s="253">
        <v>2</v>
      </c>
      <c r="H29" s="254">
        <v>104</v>
      </c>
      <c r="I29" s="270">
        <f t="shared" si="0"/>
        <v>28600</v>
      </c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</row>
    <row r="30" spans="1:57" ht="18" customHeight="1">
      <c r="A30" s="61">
        <v>17</v>
      </c>
      <c r="B30" s="38" t="s">
        <v>51</v>
      </c>
      <c r="C30" s="143" t="s">
        <v>52</v>
      </c>
      <c r="D30" s="251">
        <v>105</v>
      </c>
      <c r="E30" s="252">
        <v>420</v>
      </c>
      <c r="F30" s="252">
        <v>210</v>
      </c>
      <c r="G30" s="253">
        <v>2</v>
      </c>
      <c r="H30" s="254">
        <v>104</v>
      </c>
      <c r="I30" s="270">
        <f t="shared" si="0"/>
        <v>21840</v>
      </c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</row>
    <row r="31" spans="1:57" s="43" customFormat="1" ht="18" customHeight="1">
      <c r="A31" s="62">
        <v>18</v>
      </c>
      <c r="B31" s="41" t="s">
        <v>53</v>
      </c>
      <c r="C31" s="144" t="s">
        <v>54</v>
      </c>
      <c r="D31" s="255">
        <v>200</v>
      </c>
      <c r="E31" s="256">
        <v>700</v>
      </c>
      <c r="F31" s="256">
        <v>300</v>
      </c>
      <c r="G31" s="257">
        <v>1</v>
      </c>
      <c r="H31" s="258">
        <v>52</v>
      </c>
      <c r="I31" s="271">
        <f t="shared" si="0"/>
        <v>15600</v>
      </c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</row>
    <row r="32" spans="1:57" ht="18" customHeight="1">
      <c r="A32" s="61">
        <v>19</v>
      </c>
      <c r="B32" s="38" t="s">
        <v>55</v>
      </c>
      <c r="C32" s="143" t="s">
        <v>101</v>
      </c>
      <c r="D32" s="253" t="s">
        <v>56</v>
      </c>
      <c r="E32" s="252">
        <v>1800</v>
      </c>
      <c r="F32" s="252">
        <v>400</v>
      </c>
      <c r="G32" s="253">
        <v>4</v>
      </c>
      <c r="H32" s="254">
        <v>208</v>
      </c>
      <c r="I32" s="270">
        <f t="shared" si="0"/>
        <v>83200</v>
      </c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</row>
    <row r="33" spans="1:57" ht="18" customHeight="1">
      <c r="A33" s="63">
        <v>20</v>
      </c>
      <c r="B33" s="64" t="s">
        <v>61</v>
      </c>
      <c r="C33" s="45" t="s">
        <v>62</v>
      </c>
      <c r="D33" s="259">
        <v>210</v>
      </c>
      <c r="E33" s="260">
        <v>1680</v>
      </c>
      <c r="F33" s="260">
        <v>420</v>
      </c>
      <c r="G33" s="261">
        <v>2</v>
      </c>
      <c r="H33" s="262">
        <v>104</v>
      </c>
      <c r="I33" s="272">
        <f t="shared" si="0"/>
        <v>43680</v>
      </c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</row>
    <row r="34" spans="1:57" ht="18" customHeight="1">
      <c r="A34" s="61">
        <v>21</v>
      </c>
      <c r="B34" s="44" t="s">
        <v>74</v>
      </c>
      <c r="C34" s="143" t="s">
        <v>75</v>
      </c>
      <c r="D34" s="251">
        <v>50</v>
      </c>
      <c r="E34" s="252">
        <v>250</v>
      </c>
      <c r="F34" s="252">
        <v>250</v>
      </c>
      <c r="G34" s="253">
        <v>2</v>
      </c>
      <c r="H34" s="254">
        <v>104</v>
      </c>
      <c r="I34" s="270">
        <f t="shared" ref="I34:I54" si="1">F34*H34</f>
        <v>26000</v>
      </c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</row>
    <row r="35" spans="1:57" ht="18" customHeight="1">
      <c r="A35" s="61">
        <v>22</v>
      </c>
      <c r="B35" s="44" t="s">
        <v>76</v>
      </c>
      <c r="C35" s="143" t="s">
        <v>77</v>
      </c>
      <c r="D35" s="251">
        <v>100</v>
      </c>
      <c r="E35" s="252">
        <v>400</v>
      </c>
      <c r="F35" s="252">
        <v>150</v>
      </c>
      <c r="G35" s="253">
        <v>1</v>
      </c>
      <c r="H35" s="254">
        <v>52</v>
      </c>
      <c r="I35" s="270">
        <f t="shared" si="1"/>
        <v>7800</v>
      </c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</row>
    <row r="36" spans="1:57" ht="18" customHeight="1">
      <c r="A36" s="61">
        <v>23</v>
      </c>
      <c r="B36" s="44" t="s">
        <v>78</v>
      </c>
      <c r="C36" s="143" t="s">
        <v>79</v>
      </c>
      <c r="D36" s="251">
        <v>40</v>
      </c>
      <c r="E36" s="252">
        <v>160</v>
      </c>
      <c r="F36" s="252">
        <v>800</v>
      </c>
      <c r="G36" s="253">
        <v>1</v>
      </c>
      <c r="H36" s="254">
        <v>52</v>
      </c>
      <c r="I36" s="270">
        <f t="shared" si="1"/>
        <v>41600</v>
      </c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</row>
    <row r="37" spans="1:57" ht="18" customHeight="1">
      <c r="A37" s="61">
        <v>24</v>
      </c>
      <c r="B37" s="44" t="s">
        <v>80</v>
      </c>
      <c r="C37" s="143" t="s">
        <v>81</v>
      </c>
      <c r="D37" s="251">
        <v>80</v>
      </c>
      <c r="E37" s="252">
        <v>320</v>
      </c>
      <c r="F37" s="252">
        <v>240</v>
      </c>
      <c r="G37" s="253">
        <v>4</v>
      </c>
      <c r="H37" s="254">
        <v>208</v>
      </c>
      <c r="I37" s="270">
        <f t="shared" si="1"/>
        <v>49920</v>
      </c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</row>
    <row r="38" spans="1:57" ht="18" customHeight="1">
      <c r="A38" s="63">
        <v>25</v>
      </c>
      <c r="B38" s="203" t="s">
        <v>82</v>
      </c>
      <c r="C38" s="45" t="s">
        <v>83</v>
      </c>
      <c r="D38" s="259">
        <v>90</v>
      </c>
      <c r="E38" s="260">
        <v>360</v>
      </c>
      <c r="F38" s="260">
        <v>135</v>
      </c>
      <c r="G38" s="261">
        <v>1</v>
      </c>
      <c r="H38" s="262">
        <v>52</v>
      </c>
      <c r="I38" s="272">
        <f t="shared" si="1"/>
        <v>7020</v>
      </c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</row>
    <row r="39" spans="1:57" ht="18" customHeight="1">
      <c r="A39" s="169">
        <v>26</v>
      </c>
      <c r="B39" s="204" t="s">
        <v>84</v>
      </c>
      <c r="C39" s="172" t="s">
        <v>85</v>
      </c>
      <c r="D39" s="263">
        <v>40</v>
      </c>
      <c r="E39" s="264">
        <v>160</v>
      </c>
      <c r="F39" s="264">
        <v>160</v>
      </c>
      <c r="G39" s="265">
        <v>2</v>
      </c>
      <c r="H39" s="266">
        <v>104</v>
      </c>
      <c r="I39" s="273">
        <f t="shared" si="1"/>
        <v>16640</v>
      </c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</row>
    <row r="40" spans="1:57" ht="18" customHeight="1">
      <c r="A40" s="40">
        <v>27</v>
      </c>
      <c r="B40" s="44" t="s">
        <v>88</v>
      </c>
      <c r="C40" s="143" t="s">
        <v>89</v>
      </c>
      <c r="D40" s="251">
        <v>100</v>
      </c>
      <c r="E40" s="252">
        <v>400</v>
      </c>
      <c r="F40" s="252">
        <v>150</v>
      </c>
      <c r="G40" s="253">
        <v>1</v>
      </c>
      <c r="H40" s="254">
        <v>52</v>
      </c>
      <c r="I40" s="270">
        <f t="shared" si="1"/>
        <v>7800</v>
      </c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</row>
    <row r="41" spans="1:57" ht="18" customHeight="1">
      <c r="A41" s="205">
        <v>28</v>
      </c>
      <c r="B41" s="203" t="s">
        <v>91</v>
      </c>
      <c r="C41" s="45" t="s">
        <v>92</v>
      </c>
      <c r="D41" s="259">
        <v>60</v>
      </c>
      <c r="E41" s="260">
        <v>300</v>
      </c>
      <c r="F41" s="260">
        <v>90</v>
      </c>
      <c r="G41" s="267">
        <v>2</v>
      </c>
      <c r="H41" s="268">
        <v>104</v>
      </c>
      <c r="I41" s="272">
        <f t="shared" si="1"/>
        <v>9360</v>
      </c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</row>
    <row r="42" spans="1:57" ht="15" customHeight="1">
      <c r="A42" s="59"/>
      <c r="B42" s="65"/>
      <c r="C42" s="66"/>
      <c r="D42" s="66"/>
      <c r="E42" s="67"/>
      <c r="F42" s="67"/>
      <c r="G42" s="59"/>
      <c r="H42" s="66"/>
      <c r="I42" s="67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</row>
    <row r="43" spans="1:57" s="161" customFormat="1" ht="21.75" customHeight="1">
      <c r="A43" s="68"/>
      <c r="B43" s="524" t="s">
        <v>390</v>
      </c>
      <c r="C43" s="524"/>
      <c r="D43" s="524"/>
      <c r="E43" s="524"/>
      <c r="F43" s="524"/>
      <c r="G43" s="524"/>
      <c r="H43" s="524"/>
      <c r="I43" s="71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</row>
    <row r="44" spans="1:57" s="161" customFormat="1" ht="12.75" customHeight="1" thickBot="1">
      <c r="A44" s="68"/>
      <c r="B44" s="69"/>
      <c r="C44" s="70"/>
      <c r="D44" s="70"/>
      <c r="E44" s="71"/>
      <c r="F44" s="71"/>
      <c r="G44" s="68"/>
      <c r="H44" s="70"/>
      <c r="I44" s="71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</row>
    <row r="45" spans="1:57" s="161" customFormat="1" ht="18" customHeight="1" thickTop="1">
      <c r="A45" s="348" t="s">
        <v>120</v>
      </c>
      <c r="B45" s="349" t="s">
        <v>1</v>
      </c>
      <c r="C45" s="540" t="s">
        <v>119</v>
      </c>
      <c r="D45" s="350" t="s">
        <v>3</v>
      </c>
      <c r="E45" s="351" t="s">
        <v>122</v>
      </c>
      <c r="F45" s="352" t="s">
        <v>108</v>
      </c>
      <c r="G45" s="353" t="s">
        <v>123</v>
      </c>
      <c r="H45" s="354"/>
      <c r="I45" s="355" t="s">
        <v>100</v>
      </c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</row>
    <row r="46" spans="1:57" s="161" customFormat="1" ht="18" customHeight="1" thickBot="1">
      <c r="A46" s="356" t="s">
        <v>4</v>
      </c>
      <c r="B46" s="357" t="s">
        <v>5</v>
      </c>
      <c r="C46" s="541"/>
      <c r="D46" s="358" t="s">
        <v>7</v>
      </c>
      <c r="E46" s="359" t="s">
        <v>8</v>
      </c>
      <c r="F46" s="359" t="s">
        <v>8</v>
      </c>
      <c r="G46" s="360" t="s">
        <v>9</v>
      </c>
      <c r="H46" s="361" t="s">
        <v>10</v>
      </c>
      <c r="I46" s="362" t="s">
        <v>431</v>
      </c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</row>
    <row r="47" spans="1:57" s="161" customFormat="1" ht="11.25" customHeight="1" thickTop="1">
      <c r="A47" s="9">
        <v>0</v>
      </c>
      <c r="B47" s="10">
        <v>1</v>
      </c>
      <c r="C47" s="11">
        <v>2</v>
      </c>
      <c r="D47" s="12">
        <v>3</v>
      </c>
      <c r="E47" s="10">
        <v>4</v>
      </c>
      <c r="F47" s="11">
        <v>5</v>
      </c>
      <c r="G47" s="10">
        <v>6</v>
      </c>
      <c r="H47" s="13">
        <v>7</v>
      </c>
      <c r="I47" s="291">
        <v>8</v>
      </c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</row>
    <row r="48" spans="1:57" ht="18" customHeight="1">
      <c r="A48" s="19">
        <v>29</v>
      </c>
      <c r="B48" s="47" t="s">
        <v>67</v>
      </c>
      <c r="C48" s="145" t="s">
        <v>24</v>
      </c>
      <c r="D48" s="274">
        <v>660</v>
      </c>
      <c r="E48" s="275">
        <v>4000</v>
      </c>
      <c r="F48" s="276">
        <v>1550</v>
      </c>
      <c r="G48" s="277">
        <v>1</v>
      </c>
      <c r="H48" s="264">
        <v>52</v>
      </c>
      <c r="I48" s="292">
        <f t="shared" si="1"/>
        <v>80600</v>
      </c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</row>
    <row r="49" spans="1:57" ht="18" customHeight="1">
      <c r="A49" s="42">
        <v>30</v>
      </c>
      <c r="B49" s="20" t="s">
        <v>55</v>
      </c>
      <c r="C49" s="144" t="s">
        <v>32</v>
      </c>
      <c r="D49" s="278">
        <v>450</v>
      </c>
      <c r="E49" s="278">
        <v>1800</v>
      </c>
      <c r="F49" s="256">
        <v>310</v>
      </c>
      <c r="G49" s="279">
        <v>2</v>
      </c>
      <c r="H49" s="252">
        <v>104</v>
      </c>
      <c r="I49" s="293">
        <f t="shared" si="1"/>
        <v>32240</v>
      </c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</row>
    <row r="50" spans="1:57" ht="18" customHeight="1">
      <c r="A50" s="42">
        <v>31</v>
      </c>
      <c r="B50" s="20" t="s">
        <v>38</v>
      </c>
      <c r="C50" s="144" t="s">
        <v>39</v>
      </c>
      <c r="D50" s="278">
        <v>2000</v>
      </c>
      <c r="E50" s="278">
        <v>12000</v>
      </c>
      <c r="F50" s="256">
        <v>1550</v>
      </c>
      <c r="G50" s="280">
        <v>2</v>
      </c>
      <c r="H50" s="252">
        <v>104</v>
      </c>
      <c r="I50" s="293">
        <f t="shared" si="1"/>
        <v>161200</v>
      </c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</row>
    <row r="51" spans="1:57" ht="18" customHeight="1">
      <c r="A51" s="42">
        <v>32</v>
      </c>
      <c r="B51" s="20" t="s">
        <v>68</v>
      </c>
      <c r="C51" s="144" t="s">
        <v>58</v>
      </c>
      <c r="D51" s="278">
        <v>340</v>
      </c>
      <c r="E51" s="278">
        <v>1700</v>
      </c>
      <c r="F51" s="256">
        <v>125</v>
      </c>
      <c r="G51" s="280">
        <v>1</v>
      </c>
      <c r="H51" s="252">
        <v>52</v>
      </c>
      <c r="I51" s="293">
        <f t="shared" si="1"/>
        <v>6500</v>
      </c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</row>
    <row r="52" spans="1:57" ht="18" customHeight="1">
      <c r="A52" s="42">
        <v>33</v>
      </c>
      <c r="B52" s="20" t="s">
        <v>69</v>
      </c>
      <c r="C52" s="144" t="s">
        <v>60</v>
      </c>
      <c r="D52" s="278">
        <v>180</v>
      </c>
      <c r="E52" s="278">
        <v>9000</v>
      </c>
      <c r="F52" s="256">
        <v>210</v>
      </c>
      <c r="G52" s="281">
        <v>1</v>
      </c>
      <c r="H52" s="252">
        <v>52</v>
      </c>
      <c r="I52" s="293">
        <f t="shared" si="1"/>
        <v>10920</v>
      </c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</row>
    <row r="53" spans="1:57" ht="18" customHeight="1">
      <c r="A53" s="42">
        <v>34</v>
      </c>
      <c r="B53" s="27" t="s">
        <v>65</v>
      </c>
      <c r="C53" s="144" t="s">
        <v>72</v>
      </c>
      <c r="D53" s="278"/>
      <c r="E53" s="278"/>
      <c r="F53" s="256">
        <v>1600</v>
      </c>
      <c r="G53" s="281">
        <v>1</v>
      </c>
      <c r="H53" s="252">
        <v>52</v>
      </c>
      <c r="I53" s="293">
        <f t="shared" si="1"/>
        <v>83200</v>
      </c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</row>
    <row r="54" spans="1:57" ht="18" customHeight="1" thickBot="1">
      <c r="A54" s="48">
        <v>35</v>
      </c>
      <c r="B54" s="49" t="s">
        <v>66</v>
      </c>
      <c r="C54" s="146" t="s">
        <v>90</v>
      </c>
      <c r="D54" s="282">
        <v>250</v>
      </c>
      <c r="E54" s="282">
        <v>1250</v>
      </c>
      <c r="F54" s="276">
        <v>155</v>
      </c>
      <c r="G54" s="283">
        <v>1</v>
      </c>
      <c r="H54" s="284">
        <v>52</v>
      </c>
      <c r="I54" s="294">
        <f t="shared" si="1"/>
        <v>8060</v>
      </c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</row>
    <row r="55" spans="1:57" ht="24.75" customHeight="1" thickTop="1" thickBot="1">
      <c r="A55" s="363"/>
      <c r="B55" s="364"/>
      <c r="C55" s="365" t="s">
        <v>93</v>
      </c>
      <c r="D55" s="364"/>
      <c r="E55" s="366">
        <f>SUM(E14:E38)+SUM(E39:E54)</f>
        <v>77774</v>
      </c>
      <c r="F55" s="366">
        <f>SUM(F14:F38)+SUM(F39:F54)</f>
        <v>22370</v>
      </c>
      <c r="G55" s="367"/>
      <c r="H55" s="367"/>
      <c r="I55" s="368">
        <f>SUM(I14:I38)+SUM(I39:I54)</f>
        <v>2268248</v>
      </c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</row>
    <row r="56" spans="1:57" s="2" customFormat="1" ht="18" customHeight="1" thickTop="1">
      <c r="A56" s="70"/>
      <c r="B56" s="47" t="s">
        <v>110</v>
      </c>
      <c r="C56" s="75" t="s">
        <v>111</v>
      </c>
      <c r="D56" s="70"/>
      <c r="E56" s="70"/>
      <c r="F56" s="74"/>
      <c r="G56" s="70"/>
      <c r="H56" s="70"/>
      <c r="I56" s="74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  <c r="AZ56" s="142"/>
      <c r="BA56" s="142"/>
      <c r="BB56" s="142"/>
      <c r="BC56" s="142"/>
      <c r="BD56" s="142"/>
      <c r="BE56" s="142"/>
    </row>
    <row r="57" spans="1:57" s="2" customFormat="1" ht="29.25" customHeight="1">
      <c r="A57" s="76" t="s">
        <v>125</v>
      </c>
    </row>
    <row r="58" spans="1:57" s="2" customFormat="1" ht="18" customHeight="1">
      <c r="B58" s="2" t="s">
        <v>128</v>
      </c>
      <c r="G58" s="450" t="s">
        <v>15</v>
      </c>
      <c r="H58" s="450"/>
      <c r="I58" s="190">
        <v>10000</v>
      </c>
    </row>
    <row r="59" spans="1:57" s="2" customFormat="1" ht="18" customHeight="1" thickBot="1">
      <c r="B59" s="2" t="s">
        <v>129</v>
      </c>
      <c r="G59" s="450"/>
      <c r="H59" s="450"/>
      <c r="I59" s="190">
        <v>80000</v>
      </c>
    </row>
    <row r="60" spans="1:57" s="2" customFormat="1" ht="18" customHeight="1" thickBot="1">
      <c r="A60" s="96"/>
      <c r="B60" s="97" t="s">
        <v>186</v>
      </c>
      <c r="C60" s="97"/>
      <c r="D60" s="97"/>
      <c r="E60" s="97"/>
      <c r="F60" s="97"/>
      <c r="G60" s="548"/>
      <c r="H60" s="548"/>
      <c r="I60" s="191">
        <f>SUM(I58:I59)</f>
        <v>90000</v>
      </c>
    </row>
    <row r="61" spans="1:57" s="2" customFormat="1" ht="18" customHeight="1"/>
    <row r="62" spans="1:57" s="2" customFormat="1" ht="18" customHeight="1">
      <c r="B62" s="453" t="s">
        <v>225</v>
      </c>
      <c r="C62" s="453"/>
      <c r="D62" s="453"/>
      <c r="E62" s="453"/>
      <c r="F62" s="453"/>
      <c r="G62" s="453"/>
      <c r="H62" s="453"/>
    </row>
    <row r="63" spans="1:57" s="2" customFormat="1" ht="10.5" customHeight="1"/>
    <row r="64" spans="1:57" s="2" customFormat="1" ht="32.25" customHeight="1">
      <c r="A64" s="543" t="s">
        <v>393</v>
      </c>
      <c r="B64" s="543"/>
      <c r="C64" s="543"/>
      <c r="D64" s="543"/>
      <c r="E64" s="543"/>
      <c r="F64" s="543"/>
      <c r="G64" s="543"/>
      <c r="H64" s="543"/>
      <c r="I64" s="543"/>
      <c r="M64" s="572" t="s">
        <v>15</v>
      </c>
      <c r="N64" s="572"/>
      <c r="O64" s="572"/>
    </row>
    <row r="65" spans="1:57" s="2" customFormat="1" ht="9" customHeight="1" thickBot="1">
      <c r="A65" s="1"/>
      <c r="B65" s="1"/>
      <c r="C65" s="1"/>
      <c r="D65" s="1"/>
      <c r="E65" s="1"/>
      <c r="F65" s="1"/>
    </row>
    <row r="66" spans="1:57" s="2" customFormat="1" ht="18" customHeight="1" thickTop="1">
      <c r="A66" s="348" t="s">
        <v>0</v>
      </c>
      <c r="B66" s="369" t="s">
        <v>1</v>
      </c>
      <c r="C66" s="549" t="s">
        <v>2</v>
      </c>
      <c r="D66" s="549"/>
      <c r="E66" s="549" t="s">
        <v>272</v>
      </c>
      <c r="F66" s="549"/>
      <c r="G66" s="549"/>
      <c r="H66" s="549"/>
      <c r="I66" s="554"/>
    </row>
    <row r="67" spans="1:57" s="2" customFormat="1" ht="18" customHeight="1" thickBot="1">
      <c r="A67" s="356" t="s">
        <v>4</v>
      </c>
      <c r="B67" s="370" t="s">
        <v>5</v>
      </c>
      <c r="C67" s="555" t="s">
        <v>6</v>
      </c>
      <c r="D67" s="555"/>
      <c r="E67" s="562" t="s">
        <v>112</v>
      </c>
      <c r="F67" s="563"/>
      <c r="G67" s="531" t="s">
        <v>251</v>
      </c>
      <c r="H67" s="532"/>
      <c r="I67" s="371" t="s">
        <v>252</v>
      </c>
    </row>
    <row r="68" spans="1:57" s="2" customFormat="1" ht="11.25" customHeight="1" thickTop="1">
      <c r="A68" s="206">
        <v>0</v>
      </c>
      <c r="B68" s="207">
        <v>1</v>
      </c>
      <c r="C68" s="533">
        <v>2</v>
      </c>
      <c r="D68" s="534"/>
      <c r="E68" s="533">
        <v>3</v>
      </c>
      <c r="F68" s="535"/>
      <c r="G68" s="536">
        <v>4</v>
      </c>
      <c r="H68" s="537"/>
      <c r="I68" s="208">
        <v>5</v>
      </c>
    </row>
    <row r="69" spans="1:57" s="2" customFormat="1" ht="14.1" customHeight="1">
      <c r="A69" s="36">
        <v>1</v>
      </c>
      <c r="B69" s="174" t="s">
        <v>141</v>
      </c>
      <c r="C69" s="566" t="s">
        <v>13</v>
      </c>
      <c r="D69" s="567"/>
      <c r="E69" s="544">
        <f t="shared" ref="E69:E88" si="2">G69+I69</f>
        <v>600</v>
      </c>
      <c r="F69" s="545"/>
      <c r="G69" s="550">
        <v>600</v>
      </c>
      <c r="H69" s="551"/>
      <c r="I69" s="286">
        <v>0</v>
      </c>
    </row>
    <row r="70" spans="1:57" s="2" customFormat="1" ht="14.1" customHeight="1">
      <c r="A70" s="40">
        <v>2</v>
      </c>
      <c r="B70" s="165" t="s">
        <v>299</v>
      </c>
      <c r="C70" s="546" t="s">
        <v>281</v>
      </c>
      <c r="D70" s="547"/>
      <c r="E70" s="544">
        <f t="shared" si="2"/>
        <v>1176</v>
      </c>
      <c r="F70" s="545"/>
      <c r="G70" s="552">
        <v>1176</v>
      </c>
      <c r="H70" s="553"/>
      <c r="I70" s="287">
        <v>0</v>
      </c>
    </row>
    <row r="71" spans="1:57" s="2" customFormat="1" ht="14.1" customHeight="1">
      <c r="A71" s="40">
        <v>3</v>
      </c>
      <c r="B71" s="165" t="s">
        <v>18</v>
      </c>
      <c r="C71" s="546" t="s">
        <v>19</v>
      </c>
      <c r="D71" s="547"/>
      <c r="E71" s="544">
        <f t="shared" si="2"/>
        <v>1380</v>
      </c>
      <c r="F71" s="545"/>
      <c r="G71" s="552">
        <v>1380</v>
      </c>
      <c r="H71" s="553"/>
      <c r="I71" s="287">
        <v>0</v>
      </c>
    </row>
    <row r="72" spans="1:57" s="2" customFormat="1" ht="14.1" customHeight="1">
      <c r="A72" s="40">
        <v>4</v>
      </c>
      <c r="B72" s="165" t="s">
        <v>166</v>
      </c>
      <c r="C72" s="546" t="s">
        <v>21</v>
      </c>
      <c r="D72" s="547"/>
      <c r="E72" s="544">
        <f t="shared" si="2"/>
        <v>520</v>
      </c>
      <c r="F72" s="545"/>
      <c r="G72" s="552">
        <v>520</v>
      </c>
      <c r="H72" s="553"/>
      <c r="I72" s="287">
        <v>0</v>
      </c>
    </row>
    <row r="73" spans="1:57" s="2" customFormat="1" ht="14.1" customHeight="1">
      <c r="A73" s="40">
        <v>5</v>
      </c>
      <c r="B73" s="165" t="s">
        <v>298</v>
      </c>
      <c r="C73" s="546" t="s">
        <v>22</v>
      </c>
      <c r="D73" s="547"/>
      <c r="E73" s="544">
        <f t="shared" si="2"/>
        <v>0</v>
      </c>
      <c r="F73" s="545"/>
      <c r="G73" s="552">
        <v>0</v>
      </c>
      <c r="H73" s="553"/>
      <c r="I73" s="287">
        <v>0</v>
      </c>
    </row>
    <row r="74" spans="1:57" s="2" customFormat="1" ht="14.1" customHeight="1">
      <c r="A74" s="40">
        <v>6</v>
      </c>
      <c r="B74" s="165" t="s">
        <v>25</v>
      </c>
      <c r="C74" s="546" t="s">
        <v>113</v>
      </c>
      <c r="D74" s="547"/>
      <c r="E74" s="544">
        <f t="shared" si="2"/>
        <v>1360</v>
      </c>
      <c r="F74" s="545"/>
      <c r="G74" s="552">
        <v>1360</v>
      </c>
      <c r="H74" s="553"/>
      <c r="I74" s="287">
        <v>0</v>
      </c>
    </row>
    <row r="75" spans="1:57" s="2" customFormat="1" ht="14.1" customHeight="1">
      <c r="A75" s="40">
        <v>7</v>
      </c>
      <c r="B75" s="165" t="s">
        <v>27</v>
      </c>
      <c r="C75" s="546" t="s">
        <v>28</v>
      </c>
      <c r="D75" s="547"/>
      <c r="E75" s="544">
        <f t="shared" si="2"/>
        <v>720</v>
      </c>
      <c r="F75" s="545"/>
      <c r="G75" s="552">
        <v>720</v>
      </c>
      <c r="H75" s="553"/>
      <c r="I75" s="287">
        <v>0</v>
      </c>
    </row>
    <row r="76" spans="1:57" s="2" customFormat="1" ht="14.1" customHeight="1">
      <c r="A76" s="40">
        <v>8</v>
      </c>
      <c r="B76" s="165" t="s">
        <v>29</v>
      </c>
      <c r="C76" s="546" t="s">
        <v>30</v>
      </c>
      <c r="D76" s="547"/>
      <c r="E76" s="544">
        <f t="shared" si="2"/>
        <v>450</v>
      </c>
      <c r="F76" s="545"/>
      <c r="G76" s="552">
        <v>450</v>
      </c>
      <c r="H76" s="553"/>
      <c r="I76" s="287">
        <v>0</v>
      </c>
    </row>
    <row r="77" spans="1:57" s="2" customFormat="1" ht="14.1" customHeight="1">
      <c r="A77" s="40">
        <v>9</v>
      </c>
      <c r="B77" s="165" t="s">
        <v>31</v>
      </c>
      <c r="C77" s="546" t="s">
        <v>32</v>
      </c>
      <c r="D77" s="547"/>
      <c r="E77" s="544">
        <f t="shared" si="2"/>
        <v>350</v>
      </c>
      <c r="F77" s="545"/>
      <c r="G77" s="552">
        <v>350</v>
      </c>
      <c r="H77" s="553"/>
      <c r="I77" s="287">
        <v>0</v>
      </c>
    </row>
    <row r="78" spans="1:57" s="2" customFormat="1" ht="14.1" customHeight="1">
      <c r="A78" s="40">
        <v>10</v>
      </c>
      <c r="B78" s="165" t="s">
        <v>33</v>
      </c>
      <c r="C78" s="546" t="s">
        <v>277</v>
      </c>
      <c r="D78" s="547"/>
      <c r="E78" s="544">
        <f t="shared" si="2"/>
        <v>310</v>
      </c>
      <c r="F78" s="545"/>
      <c r="G78" s="552">
        <v>310</v>
      </c>
      <c r="H78" s="553"/>
      <c r="I78" s="287">
        <v>0</v>
      </c>
    </row>
    <row r="79" spans="1:57" s="2" customFormat="1" ht="14.1" customHeight="1">
      <c r="A79" s="40">
        <v>11</v>
      </c>
      <c r="B79" s="165" t="s">
        <v>34</v>
      </c>
      <c r="C79" s="546" t="s">
        <v>274</v>
      </c>
      <c r="D79" s="547"/>
      <c r="E79" s="544">
        <f t="shared" si="2"/>
        <v>1330</v>
      </c>
      <c r="F79" s="545"/>
      <c r="G79" s="552">
        <v>1330</v>
      </c>
      <c r="H79" s="553"/>
      <c r="I79" s="287">
        <v>0</v>
      </c>
      <c r="J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  <c r="AP79" s="142"/>
      <c r="AQ79" s="142"/>
      <c r="AR79" s="142"/>
      <c r="AS79" s="142"/>
      <c r="AT79" s="142"/>
      <c r="AU79" s="142"/>
      <c r="AV79" s="142"/>
      <c r="AW79" s="142"/>
      <c r="AX79" s="142"/>
      <c r="AY79" s="142"/>
      <c r="AZ79" s="142"/>
      <c r="BA79" s="142"/>
      <c r="BB79" s="142"/>
      <c r="BC79" s="142"/>
      <c r="BD79" s="142"/>
      <c r="BE79" s="142"/>
    </row>
    <row r="80" spans="1:57" s="2" customFormat="1" ht="14.1" customHeight="1">
      <c r="A80" s="40">
        <v>12</v>
      </c>
      <c r="B80" s="165" t="s">
        <v>36</v>
      </c>
      <c r="C80" s="546" t="s">
        <v>37</v>
      </c>
      <c r="D80" s="547"/>
      <c r="E80" s="544">
        <f t="shared" si="2"/>
        <v>3400</v>
      </c>
      <c r="F80" s="545"/>
      <c r="G80" s="552">
        <v>3400</v>
      </c>
      <c r="H80" s="553"/>
      <c r="I80" s="287">
        <v>0</v>
      </c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/>
      <c r="BD80" s="142"/>
      <c r="BE80" s="142"/>
    </row>
    <row r="81" spans="1:57" ht="14.1" customHeight="1">
      <c r="A81" s="40">
        <v>13</v>
      </c>
      <c r="B81" s="165" t="s">
        <v>38</v>
      </c>
      <c r="C81" s="546" t="s">
        <v>273</v>
      </c>
      <c r="D81" s="547"/>
      <c r="E81" s="544">
        <f t="shared" si="2"/>
        <v>2550</v>
      </c>
      <c r="F81" s="545"/>
      <c r="G81" s="552">
        <v>2550</v>
      </c>
      <c r="H81" s="553"/>
      <c r="I81" s="287">
        <v>0</v>
      </c>
      <c r="J81" s="103"/>
      <c r="K81" s="2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  <c r="AR81" s="103"/>
      <c r="AS81" s="103"/>
      <c r="AT81" s="103"/>
      <c r="AU81" s="103"/>
      <c r="AV81" s="103"/>
      <c r="AW81" s="103"/>
      <c r="AX81" s="103"/>
      <c r="AY81" s="103"/>
      <c r="AZ81" s="103"/>
      <c r="BA81" s="103"/>
      <c r="BB81" s="103"/>
      <c r="BC81" s="103"/>
      <c r="BD81" s="103"/>
      <c r="BE81" s="103"/>
    </row>
    <row r="82" spans="1:57" ht="14.1" customHeight="1">
      <c r="A82" s="40">
        <v>14</v>
      </c>
      <c r="B82" s="165" t="s">
        <v>40</v>
      </c>
      <c r="C82" s="546" t="s">
        <v>41</v>
      </c>
      <c r="D82" s="547"/>
      <c r="E82" s="544">
        <f t="shared" si="2"/>
        <v>305</v>
      </c>
      <c r="F82" s="545"/>
      <c r="G82" s="552">
        <v>305</v>
      </c>
      <c r="H82" s="553"/>
      <c r="I82" s="287">
        <v>0</v>
      </c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  <c r="AR82" s="103"/>
      <c r="AS82" s="103"/>
      <c r="AT82" s="103"/>
      <c r="AU82" s="103"/>
      <c r="AV82" s="103"/>
      <c r="AW82" s="103"/>
      <c r="AX82" s="103"/>
      <c r="AY82" s="103"/>
      <c r="AZ82" s="103"/>
      <c r="BA82" s="103"/>
      <c r="BB82" s="103"/>
      <c r="BC82" s="103"/>
      <c r="BD82" s="103"/>
      <c r="BE82" s="103"/>
    </row>
    <row r="83" spans="1:57" ht="14.1" customHeight="1">
      <c r="A83" s="40">
        <v>15</v>
      </c>
      <c r="B83" s="165" t="s">
        <v>42</v>
      </c>
      <c r="C83" s="546" t="s">
        <v>43</v>
      </c>
      <c r="D83" s="547"/>
      <c r="E83" s="544">
        <f t="shared" si="2"/>
        <v>175</v>
      </c>
      <c r="F83" s="545"/>
      <c r="G83" s="552">
        <v>175</v>
      </c>
      <c r="H83" s="553"/>
      <c r="I83" s="287">
        <v>0</v>
      </c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3"/>
      <c r="AS83" s="103"/>
      <c r="AT83" s="103"/>
      <c r="AU83" s="103"/>
      <c r="AV83" s="103"/>
      <c r="AW83" s="103"/>
      <c r="AX83" s="103"/>
      <c r="AY83" s="103"/>
      <c r="AZ83" s="103"/>
      <c r="BA83" s="103"/>
      <c r="BB83" s="103"/>
      <c r="BC83" s="103"/>
      <c r="BD83" s="103"/>
      <c r="BE83" s="103"/>
    </row>
    <row r="84" spans="1:57" ht="14.1" customHeight="1">
      <c r="A84" s="40">
        <v>16</v>
      </c>
      <c r="B84" s="165" t="s">
        <v>44</v>
      </c>
      <c r="C84" s="546" t="s">
        <v>45</v>
      </c>
      <c r="D84" s="547"/>
      <c r="E84" s="544">
        <f t="shared" si="2"/>
        <v>150</v>
      </c>
      <c r="F84" s="545"/>
      <c r="G84" s="552">
        <v>150</v>
      </c>
      <c r="H84" s="553"/>
      <c r="I84" s="287">
        <v>0</v>
      </c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  <c r="AR84" s="103"/>
      <c r="AS84" s="103"/>
      <c r="AT84" s="103"/>
      <c r="AU84" s="103"/>
      <c r="AV84" s="103"/>
      <c r="AW84" s="103"/>
      <c r="AX84" s="103"/>
      <c r="AY84" s="103"/>
      <c r="AZ84" s="103"/>
      <c r="BA84" s="103"/>
      <c r="BB84" s="103"/>
      <c r="BC84" s="103"/>
      <c r="BD84" s="103"/>
      <c r="BE84" s="103"/>
    </row>
    <row r="85" spans="1:57" ht="14.1" customHeight="1">
      <c r="A85" s="40">
        <v>17</v>
      </c>
      <c r="B85" s="165" t="s">
        <v>46</v>
      </c>
      <c r="C85" s="546" t="s">
        <v>47</v>
      </c>
      <c r="D85" s="547"/>
      <c r="E85" s="544">
        <f t="shared" si="2"/>
        <v>125</v>
      </c>
      <c r="F85" s="545"/>
      <c r="G85" s="552">
        <v>125</v>
      </c>
      <c r="H85" s="553"/>
      <c r="I85" s="287">
        <v>0</v>
      </c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</row>
    <row r="86" spans="1:57" ht="14.1" customHeight="1">
      <c r="A86" s="40">
        <v>18</v>
      </c>
      <c r="B86" s="165" t="s">
        <v>48</v>
      </c>
      <c r="C86" s="546" t="s">
        <v>49</v>
      </c>
      <c r="D86" s="547"/>
      <c r="E86" s="544">
        <f t="shared" si="2"/>
        <v>255</v>
      </c>
      <c r="F86" s="545"/>
      <c r="G86" s="552">
        <v>255</v>
      </c>
      <c r="H86" s="553"/>
      <c r="I86" s="287">
        <v>0</v>
      </c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</row>
    <row r="87" spans="1:57" ht="14.1" customHeight="1">
      <c r="A87" s="40">
        <v>19</v>
      </c>
      <c r="B87" s="165" t="s">
        <v>50</v>
      </c>
      <c r="C87" s="546" t="s">
        <v>98</v>
      </c>
      <c r="D87" s="547"/>
      <c r="E87" s="544">
        <f t="shared" si="2"/>
        <v>240</v>
      </c>
      <c r="F87" s="545"/>
      <c r="G87" s="552">
        <v>240</v>
      </c>
      <c r="H87" s="553"/>
      <c r="I87" s="287">
        <v>0</v>
      </c>
      <c r="J87" s="103"/>
      <c r="K87" s="2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</row>
    <row r="88" spans="1:57" ht="14.1" customHeight="1">
      <c r="A88" s="221">
        <v>20</v>
      </c>
      <c r="B88" s="222" t="s">
        <v>51</v>
      </c>
      <c r="C88" s="568" t="s">
        <v>52</v>
      </c>
      <c r="D88" s="569"/>
      <c r="E88" s="560">
        <f t="shared" si="2"/>
        <v>170</v>
      </c>
      <c r="F88" s="561"/>
      <c r="G88" s="558">
        <v>170</v>
      </c>
      <c r="H88" s="559"/>
      <c r="I88" s="288">
        <v>0</v>
      </c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</row>
    <row r="89" spans="1:57" s="161" customFormat="1" ht="3.75" customHeight="1">
      <c r="A89" s="68"/>
      <c r="B89" s="69"/>
      <c r="C89" s="75"/>
      <c r="D89" s="75"/>
      <c r="E89" s="210"/>
      <c r="F89" s="210"/>
      <c r="G89" s="220"/>
      <c r="H89" s="220"/>
      <c r="I89" s="18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</row>
    <row r="90" spans="1:57" s="161" customFormat="1" ht="15" customHeight="1">
      <c r="A90" s="68"/>
      <c r="B90" s="582"/>
      <c r="C90" s="582"/>
      <c r="D90" s="582"/>
      <c r="E90" s="582"/>
      <c r="F90" s="582"/>
      <c r="G90" s="582"/>
      <c r="H90" s="582"/>
      <c r="I90" s="18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</row>
    <row r="91" spans="1:57" s="161" customFormat="1" ht="15" customHeight="1">
      <c r="A91" s="68"/>
      <c r="B91" s="524" t="s">
        <v>180</v>
      </c>
      <c r="C91" s="524"/>
      <c r="D91" s="524"/>
      <c r="E91" s="524"/>
      <c r="F91" s="524"/>
      <c r="G91" s="524"/>
      <c r="H91" s="524"/>
      <c r="I91" s="18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</row>
    <row r="92" spans="1:57" s="161" customFormat="1" ht="15" customHeight="1" thickBot="1">
      <c r="A92" s="68"/>
      <c r="B92" s="69"/>
      <c r="C92" s="75"/>
      <c r="D92" s="75"/>
      <c r="E92" s="210"/>
      <c r="F92" s="210"/>
      <c r="G92" s="220"/>
      <c r="H92" s="220"/>
      <c r="I92" s="18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</row>
    <row r="93" spans="1:57" s="161" customFormat="1" ht="15" customHeight="1" thickTop="1">
      <c r="A93" s="348" t="s">
        <v>0</v>
      </c>
      <c r="B93" s="369" t="s">
        <v>1</v>
      </c>
      <c r="C93" s="549" t="s">
        <v>2</v>
      </c>
      <c r="D93" s="549"/>
      <c r="E93" s="549" t="s">
        <v>272</v>
      </c>
      <c r="F93" s="549"/>
      <c r="G93" s="549"/>
      <c r="H93" s="549"/>
      <c r="I93" s="554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</row>
    <row r="94" spans="1:57" s="161" customFormat="1" ht="15" customHeight="1" thickBot="1">
      <c r="A94" s="356" t="s">
        <v>4</v>
      </c>
      <c r="B94" s="370" t="s">
        <v>5</v>
      </c>
      <c r="C94" s="555" t="s">
        <v>6</v>
      </c>
      <c r="D94" s="555"/>
      <c r="E94" s="562" t="s">
        <v>112</v>
      </c>
      <c r="F94" s="563"/>
      <c r="G94" s="531" t="s">
        <v>251</v>
      </c>
      <c r="H94" s="532"/>
      <c r="I94" s="371" t="s">
        <v>252</v>
      </c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</row>
    <row r="95" spans="1:57" s="161" customFormat="1" ht="11.25" customHeight="1" thickTop="1">
      <c r="A95" s="206">
        <v>0</v>
      </c>
      <c r="B95" s="207">
        <v>1</v>
      </c>
      <c r="C95" s="533">
        <v>2</v>
      </c>
      <c r="D95" s="534"/>
      <c r="E95" s="533">
        <v>3</v>
      </c>
      <c r="F95" s="535"/>
      <c r="G95" s="536">
        <v>4</v>
      </c>
      <c r="H95" s="537"/>
      <c r="I95" s="208">
        <v>5</v>
      </c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</row>
    <row r="96" spans="1:57" ht="15" customHeight="1">
      <c r="A96" s="169">
        <v>21</v>
      </c>
      <c r="B96" s="219" t="s">
        <v>53</v>
      </c>
      <c r="C96" s="566" t="s">
        <v>275</v>
      </c>
      <c r="D96" s="567"/>
      <c r="E96" s="544">
        <f t="shared" ref="E96:E109" si="3">G96+I96</f>
        <v>720</v>
      </c>
      <c r="F96" s="545"/>
      <c r="G96" s="550">
        <v>500</v>
      </c>
      <c r="H96" s="551"/>
      <c r="I96" s="289">
        <v>220</v>
      </c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  <c r="AR96" s="103"/>
      <c r="AS96" s="103"/>
      <c r="AT96" s="103"/>
      <c r="AU96" s="103"/>
      <c r="AV96" s="103"/>
      <c r="AW96" s="103"/>
      <c r="AX96" s="103"/>
      <c r="AY96" s="103"/>
      <c r="AZ96" s="103"/>
      <c r="BA96" s="103"/>
      <c r="BB96" s="103"/>
      <c r="BC96" s="103"/>
      <c r="BD96" s="103"/>
      <c r="BE96" s="103"/>
    </row>
    <row r="97" spans="1:57" ht="15" customHeight="1">
      <c r="A97" s="40">
        <v>22</v>
      </c>
      <c r="B97" s="165" t="s">
        <v>55</v>
      </c>
      <c r="C97" s="546" t="s">
        <v>282</v>
      </c>
      <c r="D97" s="547"/>
      <c r="E97" s="544">
        <f t="shared" si="3"/>
        <v>685</v>
      </c>
      <c r="F97" s="545"/>
      <c r="G97" s="552">
        <v>385</v>
      </c>
      <c r="H97" s="553"/>
      <c r="I97" s="287">
        <v>300</v>
      </c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</row>
    <row r="98" spans="1:57" ht="15" customHeight="1">
      <c r="A98" s="40">
        <v>23</v>
      </c>
      <c r="B98" s="165" t="s">
        <v>57</v>
      </c>
      <c r="C98" s="546" t="s">
        <v>278</v>
      </c>
      <c r="D98" s="547"/>
      <c r="E98" s="544">
        <f t="shared" si="3"/>
        <v>1490</v>
      </c>
      <c r="F98" s="545"/>
      <c r="G98" s="552">
        <v>370</v>
      </c>
      <c r="H98" s="553"/>
      <c r="I98" s="287">
        <v>1120</v>
      </c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  <c r="AR98" s="103"/>
      <c r="AS98" s="103"/>
      <c r="AT98" s="103"/>
      <c r="AU98" s="103"/>
      <c r="AV98" s="103"/>
      <c r="AW98" s="103"/>
      <c r="AX98" s="103"/>
      <c r="AY98" s="103"/>
      <c r="AZ98" s="103"/>
      <c r="BA98" s="103"/>
      <c r="BB98" s="103"/>
      <c r="BC98" s="103"/>
      <c r="BD98" s="103"/>
      <c r="BE98" s="103"/>
    </row>
    <row r="99" spans="1:57" ht="15" customHeight="1">
      <c r="A99" s="40">
        <v>24</v>
      </c>
      <c r="B99" s="165" t="s">
        <v>59</v>
      </c>
      <c r="C99" s="546" t="s">
        <v>60</v>
      </c>
      <c r="D99" s="547"/>
      <c r="E99" s="544">
        <f t="shared" si="3"/>
        <v>120</v>
      </c>
      <c r="F99" s="545"/>
      <c r="G99" s="552">
        <v>120</v>
      </c>
      <c r="H99" s="553"/>
      <c r="I99" s="287">
        <v>0</v>
      </c>
      <c r="J99" s="103"/>
      <c r="K99" s="2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  <c r="AY99" s="103"/>
      <c r="AZ99" s="103"/>
      <c r="BA99" s="103"/>
      <c r="BB99" s="103"/>
      <c r="BC99" s="103"/>
      <c r="BD99" s="103"/>
      <c r="BE99" s="103"/>
    </row>
    <row r="100" spans="1:57" ht="15" customHeight="1">
      <c r="A100" s="40">
        <v>25</v>
      </c>
      <c r="B100" s="165" t="s">
        <v>61</v>
      </c>
      <c r="C100" s="546" t="s">
        <v>62</v>
      </c>
      <c r="D100" s="547"/>
      <c r="E100" s="544">
        <f t="shared" si="3"/>
        <v>250</v>
      </c>
      <c r="F100" s="545"/>
      <c r="G100" s="552">
        <v>250</v>
      </c>
      <c r="H100" s="553"/>
      <c r="I100" s="287">
        <v>0</v>
      </c>
      <c r="J100" s="103"/>
      <c r="K100" s="2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03"/>
      <c r="AO100" s="103"/>
      <c r="AP100" s="103"/>
      <c r="AQ100" s="103"/>
      <c r="AR100" s="103"/>
      <c r="AS100" s="103"/>
      <c r="AT100" s="103"/>
      <c r="AU100" s="103"/>
      <c r="AV100" s="103"/>
      <c r="AW100" s="103"/>
      <c r="AX100" s="103"/>
      <c r="AY100" s="103"/>
      <c r="AZ100" s="103"/>
      <c r="BA100" s="103"/>
      <c r="BB100" s="103"/>
      <c r="BC100" s="103"/>
      <c r="BD100" s="103"/>
      <c r="BE100" s="103"/>
    </row>
    <row r="101" spans="1:57" ht="15" customHeight="1">
      <c r="A101" s="40">
        <v>26</v>
      </c>
      <c r="B101" s="165" t="s">
        <v>63</v>
      </c>
      <c r="C101" s="546" t="s">
        <v>279</v>
      </c>
      <c r="D101" s="547"/>
      <c r="E101" s="544">
        <f t="shared" si="3"/>
        <v>510</v>
      </c>
      <c r="F101" s="545"/>
      <c r="G101" s="552">
        <v>510</v>
      </c>
      <c r="H101" s="553"/>
      <c r="I101" s="287">
        <v>0</v>
      </c>
      <c r="J101" s="103"/>
      <c r="K101" s="2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  <c r="AR101" s="103"/>
      <c r="AS101" s="103"/>
      <c r="AT101" s="103"/>
      <c r="AU101" s="103"/>
      <c r="AV101" s="103"/>
      <c r="AW101" s="103"/>
      <c r="AX101" s="103"/>
      <c r="AY101" s="103"/>
      <c r="AZ101" s="103"/>
      <c r="BA101" s="103"/>
      <c r="BB101" s="103"/>
      <c r="BC101" s="103"/>
      <c r="BD101" s="103"/>
      <c r="BE101" s="103"/>
    </row>
    <row r="102" spans="1:57" ht="15" customHeight="1">
      <c r="A102" s="40">
        <v>27</v>
      </c>
      <c r="B102" s="165" t="s">
        <v>64</v>
      </c>
      <c r="C102" s="546" t="s">
        <v>280</v>
      </c>
      <c r="D102" s="547"/>
      <c r="E102" s="544">
        <f t="shared" si="3"/>
        <v>1080</v>
      </c>
      <c r="F102" s="545"/>
      <c r="G102" s="552">
        <v>320</v>
      </c>
      <c r="H102" s="553"/>
      <c r="I102" s="287">
        <v>760</v>
      </c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  <c r="AR102" s="103"/>
      <c r="AS102" s="103"/>
      <c r="AT102" s="103"/>
      <c r="AU102" s="103"/>
      <c r="AV102" s="103"/>
      <c r="AW102" s="103"/>
      <c r="AX102" s="103"/>
      <c r="AY102" s="103"/>
      <c r="AZ102" s="103"/>
      <c r="BA102" s="103"/>
      <c r="BB102" s="103"/>
      <c r="BC102" s="103"/>
      <c r="BD102" s="103"/>
      <c r="BE102" s="103"/>
    </row>
    <row r="103" spans="1:57" ht="15" customHeight="1">
      <c r="A103" s="40">
        <v>28</v>
      </c>
      <c r="B103" s="165" t="s">
        <v>65</v>
      </c>
      <c r="C103" s="546" t="s">
        <v>276</v>
      </c>
      <c r="D103" s="547"/>
      <c r="E103" s="544">
        <f t="shared" si="3"/>
        <v>1010</v>
      </c>
      <c r="F103" s="545"/>
      <c r="G103" s="552">
        <v>230</v>
      </c>
      <c r="H103" s="553"/>
      <c r="I103" s="287">
        <v>780</v>
      </c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  <c r="AT103" s="103"/>
      <c r="AU103" s="103"/>
      <c r="AV103" s="103"/>
      <c r="AW103" s="103"/>
      <c r="AX103" s="103"/>
      <c r="AY103" s="103"/>
      <c r="AZ103" s="103"/>
      <c r="BA103" s="103"/>
      <c r="BB103" s="103"/>
      <c r="BC103" s="103"/>
      <c r="BD103" s="103"/>
      <c r="BE103" s="103"/>
    </row>
    <row r="104" spans="1:57" ht="15" customHeight="1">
      <c r="A104" s="40">
        <v>29</v>
      </c>
      <c r="B104" s="165" t="s">
        <v>66</v>
      </c>
      <c r="C104" s="546" t="s">
        <v>293</v>
      </c>
      <c r="D104" s="547"/>
      <c r="E104" s="544">
        <f t="shared" si="3"/>
        <v>155</v>
      </c>
      <c r="F104" s="545"/>
      <c r="G104" s="552">
        <v>155</v>
      </c>
      <c r="H104" s="553"/>
      <c r="I104" s="287">
        <v>0</v>
      </c>
      <c r="J104" s="103"/>
      <c r="K104" s="2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  <c r="AR104" s="103"/>
      <c r="AS104" s="103"/>
      <c r="AT104" s="103"/>
      <c r="AU104" s="103"/>
      <c r="AV104" s="103"/>
      <c r="AW104" s="103"/>
      <c r="AX104" s="103"/>
      <c r="AY104" s="103"/>
      <c r="AZ104" s="103"/>
      <c r="BA104" s="103"/>
      <c r="BB104" s="103"/>
      <c r="BC104" s="103"/>
      <c r="BD104" s="103"/>
      <c r="BE104" s="103"/>
    </row>
    <row r="105" spans="1:57" ht="15" customHeight="1">
      <c r="A105" s="40">
        <v>30</v>
      </c>
      <c r="B105" s="165" t="s">
        <v>67</v>
      </c>
      <c r="C105" s="546" t="s">
        <v>283</v>
      </c>
      <c r="D105" s="547"/>
      <c r="E105" s="544">
        <f t="shared" si="3"/>
        <v>580</v>
      </c>
      <c r="F105" s="545"/>
      <c r="G105" s="552">
        <v>250</v>
      </c>
      <c r="H105" s="553"/>
      <c r="I105" s="287">
        <v>330</v>
      </c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  <c r="AR105" s="103"/>
      <c r="AS105" s="103"/>
      <c r="AT105" s="103"/>
      <c r="AU105" s="103"/>
      <c r="AV105" s="103"/>
      <c r="AW105" s="103"/>
      <c r="AX105" s="103"/>
      <c r="AY105" s="103"/>
      <c r="AZ105" s="103"/>
      <c r="BA105" s="103"/>
      <c r="BB105" s="103"/>
      <c r="BC105" s="103"/>
      <c r="BD105" s="103"/>
      <c r="BE105" s="103"/>
    </row>
    <row r="106" spans="1:57" ht="15" customHeight="1">
      <c r="A106" s="40">
        <v>31</v>
      </c>
      <c r="B106" s="165" t="s">
        <v>284</v>
      </c>
      <c r="C106" s="546" t="s">
        <v>285</v>
      </c>
      <c r="D106" s="547"/>
      <c r="E106" s="544">
        <f t="shared" si="3"/>
        <v>870</v>
      </c>
      <c r="F106" s="545"/>
      <c r="G106" s="552">
        <v>750</v>
      </c>
      <c r="H106" s="553"/>
      <c r="I106" s="287">
        <v>120</v>
      </c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  <c r="AR106" s="103"/>
      <c r="AS106" s="103"/>
      <c r="AT106" s="103"/>
      <c r="AU106" s="103"/>
      <c r="AV106" s="103"/>
      <c r="AW106" s="103"/>
      <c r="AX106" s="103"/>
      <c r="AY106" s="103"/>
      <c r="AZ106" s="103"/>
      <c r="BA106" s="103"/>
      <c r="BB106" s="103"/>
      <c r="BC106" s="103"/>
      <c r="BD106" s="103"/>
      <c r="BE106" s="103"/>
    </row>
    <row r="107" spans="1:57" ht="15" customHeight="1">
      <c r="A107" s="40">
        <v>32</v>
      </c>
      <c r="B107" s="165" t="s">
        <v>73</v>
      </c>
      <c r="C107" s="546" t="s">
        <v>300</v>
      </c>
      <c r="D107" s="547"/>
      <c r="E107" s="544">
        <f t="shared" si="3"/>
        <v>350</v>
      </c>
      <c r="F107" s="545"/>
      <c r="G107" s="552">
        <v>350</v>
      </c>
      <c r="H107" s="553"/>
      <c r="I107" s="287">
        <v>0</v>
      </c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  <c r="AR107" s="103"/>
      <c r="AS107" s="103"/>
      <c r="AT107" s="103"/>
      <c r="AU107" s="103"/>
      <c r="AV107" s="103"/>
      <c r="AW107" s="103"/>
      <c r="AX107" s="103"/>
      <c r="AY107" s="103"/>
      <c r="AZ107" s="103"/>
      <c r="BA107" s="103"/>
      <c r="BB107" s="103"/>
      <c r="BC107" s="103"/>
      <c r="BD107" s="103"/>
      <c r="BE107" s="103"/>
    </row>
    <row r="108" spans="1:57" ht="15" customHeight="1">
      <c r="A108" s="40">
        <v>33</v>
      </c>
      <c r="B108" s="165" t="s">
        <v>74</v>
      </c>
      <c r="C108" s="546" t="s">
        <v>75</v>
      </c>
      <c r="D108" s="547"/>
      <c r="E108" s="544">
        <f t="shared" si="3"/>
        <v>280</v>
      </c>
      <c r="F108" s="545"/>
      <c r="G108" s="552">
        <v>280</v>
      </c>
      <c r="H108" s="553"/>
      <c r="I108" s="287">
        <v>0</v>
      </c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103"/>
      <c r="AO108" s="103"/>
      <c r="AP108" s="103"/>
      <c r="AQ108" s="103"/>
      <c r="AR108" s="103"/>
      <c r="AS108" s="103"/>
      <c r="AT108" s="103"/>
      <c r="AU108" s="103"/>
      <c r="AV108" s="103"/>
      <c r="AW108" s="103"/>
      <c r="AX108" s="103"/>
      <c r="AY108" s="103"/>
      <c r="AZ108" s="103"/>
      <c r="BA108" s="103"/>
      <c r="BB108" s="103"/>
      <c r="BC108" s="103"/>
      <c r="BD108" s="103"/>
      <c r="BE108" s="103"/>
    </row>
    <row r="109" spans="1:57" ht="15" customHeight="1">
      <c r="A109" s="205">
        <v>34</v>
      </c>
      <c r="B109" s="209" t="s">
        <v>76</v>
      </c>
      <c r="C109" s="570" t="s">
        <v>77</v>
      </c>
      <c r="D109" s="571"/>
      <c r="E109" s="564">
        <f t="shared" si="3"/>
        <v>360</v>
      </c>
      <c r="F109" s="565"/>
      <c r="G109" s="556">
        <v>360</v>
      </c>
      <c r="H109" s="557"/>
      <c r="I109" s="290">
        <v>0</v>
      </c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03"/>
      <c r="AO109" s="103"/>
      <c r="AP109" s="103"/>
      <c r="AQ109" s="103"/>
      <c r="AR109" s="103"/>
      <c r="AS109" s="103"/>
      <c r="AT109" s="103"/>
      <c r="AU109" s="103"/>
      <c r="AV109" s="103"/>
      <c r="AW109" s="103"/>
      <c r="AX109" s="103"/>
      <c r="AY109" s="103"/>
      <c r="AZ109" s="103"/>
      <c r="BA109" s="103"/>
      <c r="BB109" s="103"/>
      <c r="BC109" s="103"/>
      <c r="BD109" s="103"/>
      <c r="BE109" s="103"/>
    </row>
    <row r="110" spans="1:57" ht="15" customHeight="1">
      <c r="A110" s="169">
        <v>35</v>
      </c>
      <c r="B110" s="170" t="s">
        <v>78</v>
      </c>
      <c r="C110" s="566" t="s">
        <v>79</v>
      </c>
      <c r="D110" s="567"/>
      <c r="E110" s="544">
        <f t="shared" ref="E110:E126" si="4">G110+I110</f>
        <v>160</v>
      </c>
      <c r="F110" s="545"/>
      <c r="G110" s="550">
        <v>160</v>
      </c>
      <c r="H110" s="551"/>
      <c r="I110" s="289">
        <v>0</v>
      </c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  <c r="AR110" s="103"/>
      <c r="AS110" s="103"/>
      <c r="AT110" s="103"/>
      <c r="AU110" s="103"/>
      <c r="AV110" s="103"/>
      <c r="AW110" s="103"/>
      <c r="AX110" s="103"/>
      <c r="AY110" s="103"/>
      <c r="AZ110" s="103"/>
      <c r="BA110" s="103"/>
      <c r="BB110" s="103"/>
      <c r="BC110" s="103"/>
      <c r="BD110" s="103"/>
      <c r="BE110" s="103"/>
    </row>
    <row r="111" spans="1:57" ht="15" customHeight="1">
      <c r="A111" s="40">
        <v>36</v>
      </c>
      <c r="B111" s="166" t="s">
        <v>80</v>
      </c>
      <c r="C111" s="546" t="s">
        <v>81</v>
      </c>
      <c r="D111" s="547"/>
      <c r="E111" s="544">
        <f t="shared" si="4"/>
        <v>270</v>
      </c>
      <c r="F111" s="545"/>
      <c r="G111" s="552">
        <v>270</v>
      </c>
      <c r="H111" s="553"/>
      <c r="I111" s="287">
        <v>0</v>
      </c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  <c r="AR111" s="103"/>
      <c r="AS111" s="103"/>
      <c r="AT111" s="103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</row>
    <row r="112" spans="1:57" ht="15" customHeight="1">
      <c r="A112" s="40">
        <v>37</v>
      </c>
      <c r="B112" s="166" t="s">
        <v>82</v>
      </c>
      <c r="C112" s="546" t="s">
        <v>83</v>
      </c>
      <c r="D112" s="547"/>
      <c r="E112" s="544">
        <f t="shared" si="4"/>
        <v>108</v>
      </c>
      <c r="F112" s="545"/>
      <c r="G112" s="552">
        <v>108</v>
      </c>
      <c r="H112" s="553"/>
      <c r="I112" s="287">
        <v>0</v>
      </c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3"/>
      <c r="AR112" s="103"/>
      <c r="AS112" s="103"/>
      <c r="AT112" s="103"/>
      <c r="AU112" s="103"/>
      <c r="AV112" s="103"/>
      <c r="AW112" s="103"/>
      <c r="AX112" s="103"/>
      <c r="AY112" s="103"/>
      <c r="AZ112" s="103"/>
      <c r="BA112" s="103"/>
      <c r="BB112" s="103"/>
      <c r="BC112" s="103"/>
      <c r="BD112" s="103"/>
      <c r="BE112" s="103"/>
    </row>
    <row r="113" spans="1:57" ht="15" customHeight="1">
      <c r="A113" s="40">
        <v>38</v>
      </c>
      <c r="B113" s="166" t="s">
        <v>84</v>
      </c>
      <c r="C113" s="546" t="s">
        <v>85</v>
      </c>
      <c r="D113" s="547"/>
      <c r="E113" s="544">
        <f t="shared" si="4"/>
        <v>160</v>
      </c>
      <c r="F113" s="545"/>
      <c r="G113" s="552">
        <v>160</v>
      </c>
      <c r="H113" s="553"/>
      <c r="I113" s="287">
        <v>0</v>
      </c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  <c r="AR113" s="103"/>
      <c r="AS113" s="103"/>
      <c r="AT113" s="103"/>
      <c r="AU113" s="103"/>
      <c r="AV113" s="103"/>
      <c r="AW113" s="103"/>
      <c r="AX113" s="103"/>
      <c r="AY113" s="103"/>
      <c r="AZ113" s="103"/>
      <c r="BA113" s="103"/>
      <c r="BB113" s="103"/>
      <c r="BC113" s="103"/>
      <c r="BD113" s="103"/>
      <c r="BE113" s="103"/>
    </row>
    <row r="114" spans="1:57" ht="15" customHeight="1">
      <c r="A114" s="40">
        <v>39</v>
      </c>
      <c r="B114" s="166" t="s">
        <v>86</v>
      </c>
      <c r="C114" s="546" t="s">
        <v>286</v>
      </c>
      <c r="D114" s="547"/>
      <c r="E114" s="544">
        <f t="shared" si="4"/>
        <v>210</v>
      </c>
      <c r="F114" s="545"/>
      <c r="G114" s="552">
        <v>210</v>
      </c>
      <c r="H114" s="553"/>
      <c r="I114" s="287">
        <v>0</v>
      </c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  <c r="AR114" s="103"/>
      <c r="AS114" s="103"/>
      <c r="AT114" s="103"/>
      <c r="AU114" s="103"/>
      <c r="AV114" s="103"/>
      <c r="AW114" s="103"/>
      <c r="AX114" s="103"/>
      <c r="AY114" s="103"/>
      <c r="AZ114" s="103"/>
      <c r="BA114" s="103"/>
      <c r="BB114" s="103"/>
      <c r="BC114" s="103"/>
      <c r="BD114" s="103"/>
      <c r="BE114" s="103"/>
    </row>
    <row r="115" spans="1:57" ht="15" customHeight="1">
      <c r="A115" s="40">
        <v>40</v>
      </c>
      <c r="B115" s="166" t="s">
        <v>87</v>
      </c>
      <c r="C115" s="546" t="s">
        <v>287</v>
      </c>
      <c r="D115" s="547"/>
      <c r="E115" s="544">
        <f t="shared" si="4"/>
        <v>810</v>
      </c>
      <c r="F115" s="545"/>
      <c r="G115" s="552">
        <v>150</v>
      </c>
      <c r="H115" s="553"/>
      <c r="I115" s="287">
        <v>660</v>
      </c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  <c r="AR115" s="103"/>
      <c r="AS115" s="103"/>
      <c r="AT115" s="103"/>
      <c r="AU115" s="103"/>
      <c r="AV115" s="103"/>
      <c r="AW115" s="103"/>
      <c r="AX115" s="103"/>
      <c r="AY115" s="103"/>
      <c r="AZ115" s="103"/>
      <c r="BA115" s="103"/>
      <c r="BB115" s="103"/>
      <c r="BC115" s="103"/>
      <c r="BD115" s="103"/>
      <c r="BE115" s="103"/>
    </row>
    <row r="116" spans="1:57" ht="15" customHeight="1">
      <c r="A116" s="40">
        <v>41</v>
      </c>
      <c r="B116" s="166" t="s">
        <v>288</v>
      </c>
      <c r="C116" s="546" t="s">
        <v>289</v>
      </c>
      <c r="D116" s="547"/>
      <c r="E116" s="544">
        <f t="shared" si="4"/>
        <v>410</v>
      </c>
      <c r="F116" s="545"/>
      <c r="G116" s="552">
        <v>140</v>
      </c>
      <c r="H116" s="553"/>
      <c r="I116" s="287">
        <v>270</v>
      </c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</row>
    <row r="117" spans="1:57" ht="15" customHeight="1">
      <c r="A117" s="40">
        <v>42</v>
      </c>
      <c r="B117" s="166" t="s">
        <v>290</v>
      </c>
      <c r="C117" s="546" t="s">
        <v>291</v>
      </c>
      <c r="D117" s="547"/>
      <c r="E117" s="544">
        <f t="shared" si="4"/>
        <v>250</v>
      </c>
      <c r="F117" s="545"/>
      <c r="G117" s="552">
        <v>250</v>
      </c>
      <c r="H117" s="553"/>
      <c r="I117" s="287">
        <v>0</v>
      </c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3"/>
      <c r="AU117" s="103"/>
      <c r="AV117" s="103"/>
      <c r="AW117" s="103"/>
      <c r="AX117" s="103"/>
      <c r="AY117" s="103"/>
      <c r="AZ117" s="103"/>
      <c r="BA117" s="103"/>
      <c r="BB117" s="103"/>
      <c r="BC117" s="103"/>
      <c r="BD117" s="103"/>
      <c r="BE117" s="103"/>
    </row>
    <row r="118" spans="1:57" ht="15" customHeight="1">
      <c r="A118" s="40">
        <v>43</v>
      </c>
      <c r="B118" s="166" t="s">
        <v>88</v>
      </c>
      <c r="C118" s="546" t="s">
        <v>89</v>
      </c>
      <c r="D118" s="547"/>
      <c r="E118" s="544">
        <f t="shared" si="4"/>
        <v>210</v>
      </c>
      <c r="F118" s="545"/>
      <c r="G118" s="552">
        <v>210</v>
      </c>
      <c r="H118" s="553"/>
      <c r="I118" s="287">
        <v>0</v>
      </c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3"/>
      <c r="AU118" s="103"/>
      <c r="AV118" s="103"/>
      <c r="AW118" s="103"/>
      <c r="AX118" s="103"/>
      <c r="AY118" s="103"/>
      <c r="AZ118" s="103"/>
      <c r="BA118" s="103"/>
      <c r="BB118" s="103"/>
      <c r="BC118" s="103"/>
      <c r="BD118" s="103"/>
      <c r="BE118" s="103"/>
    </row>
    <row r="119" spans="1:57" ht="15" customHeight="1">
      <c r="A119" s="40">
        <v>44</v>
      </c>
      <c r="B119" s="166" t="s">
        <v>292</v>
      </c>
      <c r="C119" s="546" t="s">
        <v>90</v>
      </c>
      <c r="D119" s="547"/>
      <c r="E119" s="544">
        <f t="shared" si="4"/>
        <v>180</v>
      </c>
      <c r="F119" s="545"/>
      <c r="G119" s="552">
        <v>180</v>
      </c>
      <c r="H119" s="553"/>
      <c r="I119" s="287">
        <v>0</v>
      </c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3"/>
      <c r="AU119" s="103"/>
      <c r="AV119" s="103"/>
      <c r="AW119" s="103"/>
      <c r="AX119" s="103"/>
      <c r="AY119" s="103"/>
      <c r="AZ119" s="103"/>
      <c r="BA119" s="103"/>
      <c r="BB119" s="103"/>
      <c r="BC119" s="103"/>
      <c r="BD119" s="103"/>
      <c r="BE119" s="103"/>
    </row>
    <row r="120" spans="1:57" ht="15" customHeight="1">
      <c r="A120" s="40">
        <v>45</v>
      </c>
      <c r="B120" s="166" t="s">
        <v>91</v>
      </c>
      <c r="C120" s="546" t="s">
        <v>92</v>
      </c>
      <c r="D120" s="547"/>
      <c r="E120" s="544">
        <f t="shared" si="4"/>
        <v>320</v>
      </c>
      <c r="F120" s="545"/>
      <c r="G120" s="552">
        <v>320</v>
      </c>
      <c r="H120" s="553"/>
      <c r="I120" s="287">
        <v>0</v>
      </c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</row>
    <row r="121" spans="1:57" ht="15" customHeight="1">
      <c r="A121" s="40">
        <v>46</v>
      </c>
      <c r="B121" s="166" t="s">
        <v>294</v>
      </c>
      <c r="C121" s="546" t="s">
        <v>295</v>
      </c>
      <c r="D121" s="547"/>
      <c r="E121" s="544">
        <f t="shared" si="4"/>
        <v>620</v>
      </c>
      <c r="F121" s="545"/>
      <c r="G121" s="552">
        <v>620</v>
      </c>
      <c r="H121" s="553"/>
      <c r="I121" s="287">
        <v>0</v>
      </c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  <c r="AU121" s="103"/>
      <c r="AV121" s="103"/>
      <c r="AW121" s="103"/>
      <c r="AX121" s="103"/>
      <c r="AY121" s="103"/>
      <c r="AZ121" s="103"/>
      <c r="BA121" s="103"/>
      <c r="BB121" s="103"/>
      <c r="BC121" s="103"/>
      <c r="BD121" s="103"/>
      <c r="BE121" s="103"/>
    </row>
    <row r="122" spans="1:57" ht="15" customHeight="1">
      <c r="A122" s="40">
        <v>47</v>
      </c>
      <c r="B122" s="166" t="s">
        <v>296</v>
      </c>
      <c r="C122" s="546" t="s">
        <v>297</v>
      </c>
      <c r="D122" s="547"/>
      <c r="E122" s="544">
        <f t="shared" si="4"/>
        <v>520</v>
      </c>
      <c r="F122" s="545"/>
      <c r="G122" s="552">
        <v>160</v>
      </c>
      <c r="H122" s="553"/>
      <c r="I122" s="287">
        <v>360</v>
      </c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  <c r="AU122" s="103"/>
      <c r="AV122" s="103"/>
      <c r="AW122" s="103"/>
      <c r="AX122" s="103"/>
      <c r="AY122" s="103"/>
      <c r="AZ122" s="103"/>
      <c r="BA122" s="103"/>
      <c r="BB122" s="103"/>
      <c r="BC122" s="103"/>
      <c r="BD122" s="103"/>
      <c r="BE122" s="103"/>
    </row>
    <row r="123" spans="1:57" ht="15" customHeight="1">
      <c r="A123" s="40">
        <v>48</v>
      </c>
      <c r="B123" s="166" t="s">
        <v>301</v>
      </c>
      <c r="C123" s="546" t="s">
        <v>302</v>
      </c>
      <c r="D123" s="547"/>
      <c r="E123" s="544">
        <f t="shared" si="4"/>
        <v>120</v>
      </c>
      <c r="F123" s="545"/>
      <c r="G123" s="552">
        <v>120</v>
      </c>
      <c r="H123" s="553"/>
      <c r="I123" s="287">
        <v>0</v>
      </c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  <c r="AU123" s="103"/>
      <c r="AV123" s="103"/>
      <c r="AW123" s="103"/>
      <c r="AX123" s="103"/>
      <c r="AY123" s="103"/>
      <c r="AZ123" s="103"/>
      <c r="BA123" s="103"/>
      <c r="BB123" s="103"/>
      <c r="BC123" s="103"/>
      <c r="BD123" s="103"/>
      <c r="BE123" s="103"/>
    </row>
    <row r="124" spans="1:57" ht="15" customHeight="1">
      <c r="A124" s="40">
        <v>49</v>
      </c>
      <c r="B124" s="166" t="s">
        <v>303</v>
      </c>
      <c r="C124" s="546" t="s">
        <v>304</v>
      </c>
      <c r="D124" s="547"/>
      <c r="E124" s="544">
        <f t="shared" si="4"/>
        <v>410</v>
      </c>
      <c r="F124" s="545"/>
      <c r="G124" s="552">
        <v>130</v>
      </c>
      <c r="H124" s="553"/>
      <c r="I124" s="287">
        <v>280</v>
      </c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  <c r="AU124" s="103"/>
      <c r="AV124" s="103"/>
      <c r="AW124" s="103"/>
      <c r="AX124" s="103"/>
      <c r="AY124" s="103"/>
      <c r="AZ124" s="103"/>
      <c r="BA124" s="103"/>
      <c r="BB124" s="103"/>
      <c r="BC124" s="103"/>
      <c r="BD124" s="103"/>
      <c r="BE124" s="103"/>
    </row>
    <row r="125" spans="1:57" ht="15" customHeight="1" thickBot="1">
      <c r="A125" s="205">
        <v>50</v>
      </c>
      <c r="B125" s="223" t="s">
        <v>305</v>
      </c>
      <c r="C125" s="570" t="s">
        <v>306</v>
      </c>
      <c r="D125" s="571"/>
      <c r="E125" s="564">
        <f t="shared" si="4"/>
        <v>260</v>
      </c>
      <c r="F125" s="565"/>
      <c r="G125" s="556">
        <v>70</v>
      </c>
      <c r="H125" s="557"/>
      <c r="I125" s="290">
        <v>190</v>
      </c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  <c r="AU125" s="103"/>
      <c r="AV125" s="103"/>
      <c r="AW125" s="103"/>
      <c r="AX125" s="103"/>
      <c r="AY125" s="103"/>
      <c r="AZ125" s="103"/>
      <c r="BA125" s="103"/>
      <c r="BB125" s="103"/>
      <c r="BC125" s="103"/>
      <c r="BD125" s="103"/>
      <c r="BE125" s="103"/>
    </row>
    <row r="126" spans="1:57" ht="19.5" customHeight="1" thickBot="1">
      <c r="A126" s="372"/>
      <c r="B126" s="373"/>
      <c r="C126" s="580" t="s">
        <v>395</v>
      </c>
      <c r="D126" s="581"/>
      <c r="E126" s="573">
        <f t="shared" si="4"/>
        <v>29044</v>
      </c>
      <c r="F126" s="574"/>
      <c r="G126" s="573">
        <f>SUM(G69:G88)+SUM(G96:G125)</f>
        <v>23654</v>
      </c>
      <c r="H126" s="577"/>
      <c r="I126" s="374">
        <f>SUM(I69:I88)+SUM(I96:I125)</f>
        <v>5390</v>
      </c>
      <c r="J126" s="224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</row>
    <row r="127" spans="1:57" s="161" customFormat="1" ht="12.75" customHeight="1" thickTop="1">
      <c r="A127" s="68"/>
      <c r="B127" s="69"/>
      <c r="C127" s="70"/>
      <c r="D127" s="188"/>
      <c r="E127" s="565" t="s">
        <v>15</v>
      </c>
      <c r="F127" s="565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  <c r="BE127" s="129"/>
    </row>
    <row r="128" spans="1:57" s="161" customFormat="1" ht="12.75" customHeight="1">
      <c r="A128" s="68"/>
      <c r="B128" s="69"/>
      <c r="C128" s="51" t="s">
        <v>432</v>
      </c>
      <c r="D128" s="295"/>
      <c r="E128" s="296"/>
      <c r="F128" s="296"/>
      <c r="G128" s="297"/>
      <c r="H128" s="129"/>
      <c r="I128" s="298">
        <v>30000</v>
      </c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</row>
    <row r="129" spans="1:57" s="161" customFormat="1" ht="12.75" customHeight="1">
      <c r="A129" s="68"/>
      <c r="B129" s="69"/>
      <c r="C129" s="70"/>
      <c r="D129" s="188"/>
      <c r="E129" s="218"/>
      <c r="F129" s="218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</row>
    <row r="130" spans="1:57" s="161" customFormat="1" ht="12.75" customHeight="1">
      <c r="A130" s="68"/>
      <c r="B130" s="69"/>
      <c r="C130" s="70"/>
      <c r="D130" s="188"/>
      <c r="E130" s="218"/>
      <c r="F130" s="218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</row>
    <row r="131" spans="1:57" s="161" customFormat="1" ht="15" customHeight="1">
      <c r="A131" s="129"/>
      <c r="B131" s="129"/>
      <c r="C131" s="129"/>
      <c r="D131" s="129"/>
      <c r="E131" s="565" t="s">
        <v>15</v>
      </c>
      <c r="F131" s="565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</row>
    <row r="132" spans="1:57" s="161" customFormat="1" ht="19.5">
      <c r="A132" s="129"/>
      <c r="B132" s="129"/>
      <c r="C132" s="575" t="s">
        <v>427</v>
      </c>
      <c r="D132" s="576"/>
      <c r="E132" s="576"/>
      <c r="F132" s="576"/>
      <c r="G132" s="576"/>
      <c r="H132" s="576"/>
      <c r="I132" s="576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</row>
    <row r="133" spans="1:57" s="161" customFormat="1" ht="15">
      <c r="A133" s="129"/>
      <c r="B133" s="129"/>
      <c r="C133" s="129"/>
      <c r="D133" s="129"/>
      <c r="E133" s="565" t="s">
        <v>15</v>
      </c>
      <c r="F133" s="565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</row>
    <row r="134" spans="1:57" s="161" customFormat="1" ht="15.75">
      <c r="A134" s="129"/>
      <c r="B134" s="245" t="s">
        <v>141</v>
      </c>
      <c r="C134" s="578" t="s">
        <v>428</v>
      </c>
      <c r="D134" s="578"/>
      <c r="E134" s="578"/>
      <c r="F134" s="578"/>
      <c r="G134" s="578"/>
      <c r="H134" s="578"/>
      <c r="I134" s="299">
        <f>I60</f>
        <v>90000</v>
      </c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</row>
    <row r="135" spans="1:57" ht="16.5" thickBot="1">
      <c r="A135" s="103"/>
      <c r="B135" s="246" t="s">
        <v>18</v>
      </c>
      <c r="C135" s="495" t="s">
        <v>429</v>
      </c>
      <c r="D135" s="495"/>
      <c r="E135" s="495"/>
      <c r="F135" s="495"/>
      <c r="G135" s="495"/>
      <c r="H135" s="495"/>
      <c r="I135" s="300">
        <f>I128</f>
        <v>30000</v>
      </c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  <c r="AU135" s="103"/>
      <c r="AV135" s="103"/>
      <c r="AW135" s="103"/>
      <c r="AX135" s="103"/>
      <c r="AY135" s="103"/>
      <c r="AZ135" s="103"/>
      <c r="BA135" s="103"/>
      <c r="BB135" s="103"/>
      <c r="BC135" s="103"/>
      <c r="BD135" s="103"/>
      <c r="BE135" s="103"/>
    </row>
    <row r="136" spans="1:57" ht="17.25" thickTop="1" thickBot="1">
      <c r="A136" s="103"/>
      <c r="B136" s="247"/>
      <c r="C136" s="579" t="s">
        <v>430</v>
      </c>
      <c r="D136" s="579"/>
      <c r="E136" s="579"/>
      <c r="F136" s="579"/>
      <c r="G136" s="579"/>
      <c r="H136" s="579"/>
      <c r="I136" s="301">
        <f>SUM(I134:I135)</f>
        <v>120000</v>
      </c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  <c r="AU136" s="103"/>
      <c r="AV136" s="103"/>
      <c r="AW136" s="103"/>
      <c r="AX136" s="103"/>
      <c r="AY136" s="103"/>
      <c r="AZ136" s="103"/>
      <c r="BA136" s="103"/>
      <c r="BB136" s="103"/>
      <c r="BC136" s="103"/>
      <c r="BD136" s="103"/>
      <c r="BE136" s="103"/>
    </row>
    <row r="137" spans="1:57" ht="13.5" thickTop="1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  <c r="AU137" s="103"/>
      <c r="AV137" s="103"/>
      <c r="AW137" s="103"/>
      <c r="AX137" s="103"/>
      <c r="AY137" s="103"/>
      <c r="AZ137" s="103"/>
      <c r="BA137" s="103"/>
      <c r="BB137" s="103"/>
      <c r="BC137" s="103"/>
      <c r="BD137" s="103"/>
      <c r="BE137" s="103"/>
    </row>
    <row r="138" spans="1:57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  <c r="AU138" s="103"/>
      <c r="AV138" s="103"/>
      <c r="AW138" s="103"/>
      <c r="AX138" s="103"/>
      <c r="AY138" s="103"/>
      <c r="AZ138" s="103"/>
      <c r="BA138" s="103"/>
      <c r="BB138" s="103"/>
      <c r="BC138" s="103"/>
      <c r="BD138" s="103"/>
      <c r="BE138" s="103"/>
    </row>
    <row r="139" spans="1:57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  <c r="AU139" s="103"/>
      <c r="AV139" s="103"/>
      <c r="AW139" s="103"/>
      <c r="AX139" s="103"/>
      <c r="AY139" s="103"/>
      <c r="AZ139" s="103"/>
      <c r="BA139" s="103"/>
      <c r="BB139" s="103"/>
      <c r="BC139" s="103"/>
      <c r="BD139" s="103"/>
      <c r="BE139" s="103"/>
    </row>
    <row r="140" spans="1:57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  <c r="AU140" s="103"/>
      <c r="AV140" s="103"/>
      <c r="AW140" s="103"/>
      <c r="AX140" s="103"/>
      <c r="AY140" s="103"/>
      <c r="AZ140" s="103"/>
      <c r="BA140" s="103"/>
      <c r="BB140" s="103"/>
      <c r="BC140" s="103"/>
      <c r="BD140" s="103"/>
      <c r="BE140" s="103"/>
    </row>
    <row r="141" spans="1:57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  <c r="AU141" s="103"/>
      <c r="AV141" s="103"/>
      <c r="AW141" s="103"/>
      <c r="AX141" s="103"/>
      <c r="AY141" s="103"/>
      <c r="AZ141" s="103"/>
      <c r="BA141" s="103"/>
      <c r="BB141" s="103"/>
      <c r="BC141" s="103"/>
      <c r="BD141" s="103"/>
      <c r="BE141" s="103"/>
    </row>
    <row r="142" spans="1:57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  <c r="AU142" s="103"/>
      <c r="AV142" s="103"/>
      <c r="AW142" s="103"/>
      <c r="AX142" s="103"/>
      <c r="AY142" s="103"/>
      <c r="AZ142" s="103"/>
      <c r="BA142" s="103"/>
      <c r="BB142" s="103"/>
      <c r="BC142" s="103"/>
      <c r="BD142" s="103"/>
      <c r="BE142" s="103"/>
    </row>
    <row r="143" spans="1:57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  <c r="AU143" s="103"/>
      <c r="AV143" s="103"/>
      <c r="AW143" s="103"/>
      <c r="AX143" s="103"/>
      <c r="AY143" s="103"/>
      <c r="AZ143" s="103"/>
      <c r="BA143" s="103"/>
      <c r="BB143" s="103"/>
      <c r="BC143" s="103"/>
      <c r="BD143" s="103"/>
      <c r="BE143" s="103"/>
    </row>
    <row r="144" spans="1:57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  <c r="AU144" s="103"/>
      <c r="AV144" s="103"/>
      <c r="AW144" s="103"/>
      <c r="AX144" s="103"/>
      <c r="AY144" s="103"/>
      <c r="AZ144" s="103"/>
      <c r="BA144" s="103"/>
      <c r="BB144" s="103"/>
      <c r="BC144" s="103"/>
      <c r="BD144" s="103"/>
      <c r="BE144" s="103"/>
    </row>
    <row r="145" spans="1:57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  <c r="AU145" s="103"/>
      <c r="AV145" s="103"/>
      <c r="AW145" s="103"/>
      <c r="AX145" s="103"/>
      <c r="AY145" s="103"/>
      <c r="AZ145" s="103"/>
      <c r="BA145" s="103"/>
      <c r="BB145" s="103"/>
      <c r="BC145" s="103"/>
      <c r="BD145" s="103"/>
      <c r="BE145" s="103"/>
    </row>
    <row r="146" spans="1:57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  <c r="AU146" s="103"/>
      <c r="AV146" s="103"/>
      <c r="AW146" s="103"/>
      <c r="AX146" s="103"/>
      <c r="AY146" s="103"/>
      <c r="AZ146" s="103"/>
      <c r="BA146" s="103"/>
      <c r="BB146" s="103"/>
      <c r="BC146" s="103"/>
      <c r="BD146" s="103"/>
      <c r="BE146" s="103"/>
    </row>
    <row r="147" spans="1:57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  <c r="AU147" s="103"/>
      <c r="AV147" s="103"/>
      <c r="AW147" s="103"/>
      <c r="AX147" s="103"/>
      <c r="AY147" s="103"/>
      <c r="AZ147" s="103"/>
      <c r="BA147" s="103"/>
      <c r="BB147" s="103"/>
      <c r="BC147" s="103"/>
      <c r="BD147" s="103"/>
      <c r="BE147" s="103"/>
    </row>
    <row r="148" spans="1:57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  <c r="AU148" s="103"/>
      <c r="AV148" s="103"/>
      <c r="AW148" s="103"/>
      <c r="AX148" s="103"/>
      <c r="AY148" s="103"/>
      <c r="AZ148" s="103"/>
      <c r="BA148" s="103"/>
      <c r="BB148" s="103"/>
      <c r="BC148" s="103"/>
      <c r="BD148" s="103"/>
      <c r="BE148" s="103"/>
    </row>
    <row r="149" spans="1:57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</row>
    <row r="150" spans="1:57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  <c r="AU150" s="103"/>
      <c r="AV150" s="103"/>
      <c r="AW150" s="103"/>
      <c r="AX150" s="103"/>
      <c r="AY150" s="103"/>
      <c r="AZ150" s="103"/>
      <c r="BA150" s="103"/>
      <c r="BB150" s="103"/>
      <c r="BC150" s="103"/>
      <c r="BD150" s="103"/>
      <c r="BE150" s="103"/>
    </row>
    <row r="151" spans="1:57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  <c r="AU151" s="103"/>
      <c r="AV151" s="103"/>
      <c r="AW151" s="103"/>
      <c r="AX151" s="103"/>
      <c r="AY151" s="103"/>
      <c r="AZ151" s="103"/>
      <c r="BA151" s="103"/>
      <c r="BB151" s="103"/>
      <c r="BC151" s="103"/>
      <c r="BD151" s="103"/>
      <c r="BE151" s="103"/>
    </row>
    <row r="152" spans="1:57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103"/>
      <c r="AY152" s="103"/>
      <c r="AZ152" s="103"/>
      <c r="BA152" s="103"/>
      <c r="BB152" s="103"/>
      <c r="BC152" s="103"/>
      <c r="BD152" s="103"/>
      <c r="BE152" s="103"/>
    </row>
    <row r="153" spans="1:57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3"/>
      <c r="AX153" s="103"/>
      <c r="AY153" s="103"/>
      <c r="AZ153" s="103"/>
      <c r="BA153" s="103"/>
      <c r="BB153" s="103"/>
      <c r="BC153" s="103"/>
      <c r="BD153" s="103"/>
      <c r="BE153" s="103"/>
    </row>
    <row r="154" spans="1:57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  <c r="AU154" s="103"/>
      <c r="AV154" s="103"/>
      <c r="AW154" s="103"/>
      <c r="AX154" s="103"/>
      <c r="AY154" s="103"/>
      <c r="AZ154" s="103"/>
      <c r="BA154" s="103"/>
      <c r="BB154" s="103"/>
      <c r="BC154" s="103"/>
      <c r="BD154" s="103"/>
      <c r="BE154" s="103"/>
    </row>
    <row r="155" spans="1:57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103"/>
    </row>
    <row r="156" spans="1:57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  <c r="AU156" s="103"/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</row>
    <row r="157" spans="1:57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  <c r="AU157" s="103"/>
      <c r="AV157" s="103"/>
      <c r="AW157" s="103"/>
      <c r="AX157" s="103"/>
      <c r="AY157" s="103"/>
      <c r="AZ157" s="103"/>
      <c r="BA157" s="103"/>
      <c r="BB157" s="103"/>
      <c r="BC157" s="103"/>
      <c r="BD157" s="103"/>
      <c r="BE157" s="103"/>
    </row>
    <row r="158" spans="1:57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  <c r="AU158" s="103"/>
      <c r="AV158" s="103"/>
      <c r="AW158" s="103"/>
      <c r="AX158" s="103"/>
      <c r="AY158" s="103"/>
      <c r="AZ158" s="103"/>
      <c r="BA158" s="103"/>
      <c r="BB158" s="103"/>
      <c r="BC158" s="103"/>
      <c r="BD158" s="103"/>
      <c r="BE158" s="103"/>
    </row>
    <row r="159" spans="1:57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  <c r="AU159" s="103"/>
      <c r="AV159" s="103"/>
      <c r="AW159" s="103"/>
      <c r="AX159" s="103"/>
      <c r="AY159" s="103"/>
      <c r="AZ159" s="103"/>
      <c r="BA159" s="103"/>
      <c r="BB159" s="103"/>
      <c r="BC159" s="103"/>
      <c r="BD159" s="103"/>
      <c r="BE159" s="103"/>
    </row>
    <row r="160" spans="1:57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  <c r="AU160" s="103"/>
      <c r="AV160" s="103"/>
      <c r="AW160" s="103"/>
      <c r="AX160" s="103"/>
      <c r="AY160" s="103"/>
      <c r="AZ160" s="103"/>
      <c r="BA160" s="103"/>
      <c r="BB160" s="103"/>
      <c r="BC160" s="103"/>
      <c r="BD160" s="103"/>
      <c r="BE160" s="103"/>
    </row>
    <row r="161" spans="1:57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  <c r="AU161" s="103"/>
      <c r="AV161" s="103"/>
      <c r="AW161" s="103"/>
      <c r="AX161" s="103"/>
      <c r="AY161" s="103"/>
      <c r="AZ161" s="103"/>
      <c r="BA161" s="103"/>
      <c r="BB161" s="103"/>
      <c r="BC161" s="103"/>
      <c r="BD161" s="103"/>
      <c r="BE161" s="103"/>
    </row>
    <row r="162" spans="1:57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  <c r="AU162" s="103"/>
      <c r="AV162" s="103"/>
      <c r="AW162" s="103"/>
      <c r="AX162" s="103"/>
      <c r="AY162" s="103"/>
      <c r="AZ162" s="103"/>
      <c r="BA162" s="103"/>
      <c r="BB162" s="103"/>
      <c r="BC162" s="103"/>
      <c r="BD162" s="103"/>
      <c r="BE162" s="103"/>
    </row>
    <row r="163" spans="1:57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</row>
    <row r="164" spans="1:57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  <c r="AU164" s="103"/>
      <c r="AV164" s="103"/>
      <c r="AW164" s="103"/>
      <c r="AX164" s="103"/>
      <c r="AY164" s="103"/>
      <c r="AZ164" s="103"/>
      <c r="BA164" s="103"/>
      <c r="BB164" s="103"/>
      <c r="BC164" s="103"/>
      <c r="BD164" s="103"/>
      <c r="BE164" s="103"/>
    </row>
    <row r="165" spans="1:57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  <c r="AU165" s="103"/>
      <c r="AV165" s="103"/>
      <c r="AW165" s="103"/>
      <c r="AX165" s="103"/>
      <c r="AY165" s="103"/>
      <c r="AZ165" s="103"/>
      <c r="BA165" s="103"/>
      <c r="BB165" s="103"/>
      <c r="BC165" s="103"/>
      <c r="BD165" s="103"/>
      <c r="BE165" s="103"/>
    </row>
    <row r="166" spans="1:57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  <c r="AU166" s="103"/>
      <c r="AV166" s="103"/>
      <c r="AW166" s="103"/>
      <c r="AX166" s="103"/>
      <c r="AY166" s="103"/>
      <c r="AZ166" s="103"/>
      <c r="BA166" s="103"/>
      <c r="BB166" s="103"/>
      <c r="BC166" s="103"/>
      <c r="BD166" s="103"/>
      <c r="BE166" s="103"/>
    </row>
    <row r="167" spans="1:57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  <c r="AU167" s="103"/>
      <c r="AV167" s="103"/>
      <c r="AW167" s="103"/>
      <c r="AX167" s="103"/>
      <c r="AY167" s="103"/>
      <c r="AZ167" s="103"/>
      <c r="BA167" s="103"/>
      <c r="BB167" s="103"/>
      <c r="BC167" s="103"/>
      <c r="BD167" s="103"/>
      <c r="BE167" s="103"/>
    </row>
    <row r="168" spans="1:57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/>
      <c r="AV168" s="103"/>
      <c r="AW168" s="103"/>
      <c r="AX168" s="103"/>
      <c r="AY168" s="103"/>
      <c r="AZ168" s="103"/>
      <c r="BA168" s="103"/>
      <c r="BB168" s="103"/>
      <c r="BC168" s="103"/>
      <c r="BD168" s="103"/>
      <c r="BE168" s="103"/>
    </row>
    <row r="169" spans="1:57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  <c r="AU169" s="103"/>
      <c r="AV169" s="103"/>
      <c r="AW169" s="103"/>
      <c r="AX169" s="103"/>
      <c r="AY169" s="103"/>
      <c r="AZ169" s="103"/>
      <c r="BA169" s="103"/>
      <c r="BB169" s="103"/>
      <c r="BC169" s="103"/>
      <c r="BD169" s="103"/>
      <c r="BE169" s="103"/>
    </row>
    <row r="170" spans="1:57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  <c r="AU170" s="103"/>
      <c r="AV170" s="103"/>
      <c r="AW170" s="103"/>
      <c r="AX170" s="103"/>
      <c r="AY170" s="103"/>
      <c r="AZ170" s="103"/>
      <c r="BA170" s="103"/>
      <c r="BB170" s="103"/>
      <c r="BC170" s="103"/>
      <c r="BD170" s="103"/>
      <c r="BE170" s="103"/>
    </row>
    <row r="171" spans="1:57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  <c r="AU171" s="103"/>
      <c r="AV171" s="103"/>
      <c r="AW171" s="103"/>
      <c r="AX171" s="103"/>
      <c r="AY171" s="103"/>
      <c r="AZ171" s="103"/>
      <c r="BA171" s="103"/>
      <c r="BB171" s="103"/>
      <c r="BC171" s="103"/>
      <c r="BD171" s="103"/>
      <c r="BE171" s="103"/>
    </row>
    <row r="172" spans="1:57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  <c r="AU172" s="103"/>
      <c r="AV172" s="103"/>
      <c r="AW172" s="103"/>
      <c r="AX172" s="103"/>
      <c r="AY172" s="103"/>
      <c r="AZ172" s="103"/>
      <c r="BA172" s="103"/>
      <c r="BB172" s="103"/>
      <c r="BC172" s="103"/>
      <c r="BD172" s="103"/>
      <c r="BE172" s="103"/>
    </row>
    <row r="173" spans="1:57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  <c r="AU173" s="103"/>
      <c r="AV173" s="103"/>
      <c r="AW173" s="103"/>
      <c r="AX173" s="103"/>
      <c r="AY173" s="103"/>
      <c r="AZ173" s="103"/>
      <c r="BA173" s="103"/>
      <c r="BB173" s="103"/>
      <c r="BC173" s="103"/>
      <c r="BD173" s="103"/>
      <c r="BE173" s="103"/>
    </row>
    <row r="174" spans="1:57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  <c r="AU174" s="103"/>
      <c r="AV174" s="103"/>
      <c r="AW174" s="103"/>
      <c r="AX174" s="103"/>
      <c r="AY174" s="103"/>
      <c r="AZ174" s="103"/>
      <c r="BA174" s="103"/>
      <c r="BB174" s="103"/>
      <c r="BC174" s="103"/>
      <c r="BD174" s="103"/>
      <c r="BE174" s="103"/>
    </row>
    <row r="175" spans="1:57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  <c r="AU175" s="103"/>
      <c r="AV175" s="103"/>
      <c r="AW175" s="103"/>
      <c r="AX175" s="103"/>
      <c r="AY175" s="103"/>
      <c r="AZ175" s="103"/>
      <c r="BA175" s="103"/>
      <c r="BB175" s="103"/>
      <c r="BC175" s="103"/>
      <c r="BD175" s="103"/>
      <c r="BE175" s="103"/>
    </row>
    <row r="176" spans="1:57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  <c r="AU176" s="103"/>
      <c r="AV176" s="103"/>
      <c r="AW176" s="103"/>
      <c r="AX176" s="103"/>
      <c r="AY176" s="103"/>
      <c r="AZ176" s="103"/>
      <c r="BA176" s="103"/>
      <c r="BB176" s="103"/>
      <c r="BC176" s="103"/>
      <c r="BD176" s="103"/>
      <c r="BE176" s="103"/>
    </row>
    <row r="177" spans="1:57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</row>
    <row r="178" spans="1:57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  <c r="AU178" s="103"/>
      <c r="AV178" s="103"/>
      <c r="AW178" s="103"/>
      <c r="AX178" s="103"/>
      <c r="AY178" s="103"/>
      <c r="AZ178" s="103"/>
      <c r="BA178" s="103"/>
      <c r="BB178" s="103"/>
      <c r="BC178" s="103"/>
      <c r="BD178" s="103"/>
      <c r="BE178" s="103"/>
    </row>
    <row r="179" spans="1:57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</row>
    <row r="180" spans="1:57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  <c r="AU180" s="103"/>
      <c r="AV180" s="103"/>
      <c r="AW180" s="103"/>
      <c r="AX180" s="103"/>
      <c r="AY180" s="103"/>
      <c r="AZ180" s="103"/>
      <c r="BA180" s="103"/>
      <c r="BB180" s="103"/>
      <c r="BC180" s="103"/>
      <c r="BD180" s="103"/>
      <c r="BE180" s="103"/>
    </row>
    <row r="181" spans="1:57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  <c r="AU181" s="103"/>
      <c r="AV181" s="103"/>
      <c r="AW181" s="103"/>
      <c r="AX181" s="103"/>
      <c r="AY181" s="103"/>
      <c r="AZ181" s="103"/>
      <c r="BA181" s="103"/>
      <c r="BB181" s="103"/>
      <c r="BC181" s="103"/>
      <c r="BD181" s="103"/>
      <c r="BE181" s="103"/>
    </row>
    <row r="182" spans="1:57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  <c r="AU182" s="103"/>
      <c r="AV182" s="103"/>
      <c r="AW182" s="103"/>
      <c r="AX182" s="103"/>
      <c r="AY182" s="103"/>
      <c r="AZ182" s="103"/>
      <c r="BA182" s="103"/>
      <c r="BB182" s="103"/>
      <c r="BC182" s="103"/>
      <c r="BD182" s="103"/>
      <c r="BE182" s="103"/>
    </row>
    <row r="183" spans="1:57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</row>
    <row r="184" spans="1:57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  <c r="AU184" s="103"/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</row>
    <row r="185" spans="1:57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  <c r="AU185" s="103"/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</row>
    <row r="186" spans="1:57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  <c r="AU186" s="103"/>
      <c r="AV186" s="103"/>
      <c r="AW186" s="103"/>
      <c r="AX186" s="103"/>
      <c r="AY186" s="103"/>
      <c r="AZ186" s="103"/>
      <c r="BA186" s="103"/>
      <c r="BB186" s="103"/>
      <c r="BC186" s="103"/>
      <c r="BD186" s="103"/>
      <c r="BE186" s="103"/>
    </row>
    <row r="187" spans="1:57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103"/>
      <c r="AZ187" s="103"/>
      <c r="BA187" s="103"/>
      <c r="BB187" s="103"/>
      <c r="BC187" s="103"/>
      <c r="BD187" s="103"/>
      <c r="BE187" s="103"/>
    </row>
    <row r="188" spans="1:57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  <c r="AU188" s="103"/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</row>
    <row r="189" spans="1:57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  <c r="AU189" s="103"/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</row>
    <row r="190" spans="1:57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  <c r="AU190" s="103"/>
      <c r="AV190" s="103"/>
      <c r="AW190" s="103"/>
      <c r="AX190" s="103"/>
      <c r="AY190" s="103"/>
      <c r="AZ190" s="103"/>
      <c r="BA190" s="103"/>
      <c r="BB190" s="103"/>
      <c r="BC190" s="103"/>
      <c r="BD190" s="103"/>
      <c r="BE190" s="103"/>
    </row>
    <row r="191" spans="1:57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  <c r="AU191" s="103"/>
      <c r="AV191" s="103"/>
      <c r="AW191" s="103"/>
      <c r="AX191" s="103"/>
      <c r="AY191" s="103"/>
      <c r="AZ191" s="103"/>
      <c r="BA191" s="103"/>
      <c r="BB191" s="103"/>
      <c r="BC191" s="103"/>
      <c r="BD191" s="103"/>
      <c r="BE191" s="103"/>
    </row>
    <row r="192" spans="1:57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  <c r="AU192" s="103"/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</row>
    <row r="193" spans="1:57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  <c r="AU193" s="103"/>
      <c r="AV193" s="103"/>
      <c r="AW193" s="103"/>
      <c r="AX193" s="103"/>
      <c r="AY193" s="103"/>
      <c r="AZ193" s="103"/>
      <c r="BA193" s="103"/>
      <c r="BB193" s="103"/>
      <c r="BC193" s="103"/>
      <c r="BD193" s="103"/>
      <c r="BE193" s="103"/>
    </row>
    <row r="194" spans="1:57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  <c r="AU194" s="103"/>
      <c r="AV194" s="103"/>
      <c r="AW194" s="103"/>
      <c r="AX194" s="103"/>
      <c r="AY194" s="103"/>
      <c r="AZ194" s="103"/>
      <c r="BA194" s="103"/>
      <c r="BB194" s="103"/>
      <c r="BC194" s="103"/>
      <c r="BD194" s="103"/>
      <c r="BE194" s="103"/>
    </row>
    <row r="195" spans="1:57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/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</row>
    <row r="196" spans="1:57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  <c r="AU196" s="103"/>
      <c r="AV196" s="103"/>
      <c r="AW196" s="103"/>
      <c r="AX196" s="103"/>
      <c r="AY196" s="103"/>
      <c r="AZ196" s="103"/>
      <c r="BA196" s="103"/>
      <c r="BB196" s="103"/>
      <c r="BC196" s="103"/>
      <c r="BD196" s="103"/>
      <c r="BE196" s="103"/>
    </row>
    <row r="197" spans="1:57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  <c r="AU197" s="103"/>
      <c r="AV197" s="103"/>
      <c r="AW197" s="103"/>
      <c r="AX197" s="103"/>
      <c r="AY197" s="103"/>
      <c r="AZ197" s="103"/>
      <c r="BA197" s="103"/>
      <c r="BB197" s="103"/>
      <c r="BC197" s="103"/>
      <c r="BD197" s="103"/>
      <c r="BE197" s="103"/>
    </row>
    <row r="198" spans="1:57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/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103"/>
    </row>
    <row r="199" spans="1:57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  <c r="AU199" s="103"/>
      <c r="AV199" s="103"/>
      <c r="AW199" s="103"/>
      <c r="AX199" s="103"/>
      <c r="AY199" s="103"/>
      <c r="AZ199" s="103"/>
      <c r="BA199" s="103"/>
      <c r="BB199" s="103"/>
      <c r="BC199" s="103"/>
      <c r="BD199" s="103"/>
      <c r="BE199" s="103"/>
    </row>
    <row r="200" spans="1:57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  <c r="AU200" s="103"/>
      <c r="AV200" s="103"/>
      <c r="AW200" s="103"/>
      <c r="AX200" s="103"/>
      <c r="AY200" s="103"/>
      <c r="AZ200" s="103"/>
      <c r="BA200" s="103"/>
      <c r="BB200" s="103"/>
      <c r="BC200" s="103"/>
      <c r="BD200" s="103"/>
      <c r="BE200" s="103"/>
    </row>
    <row r="201" spans="1:57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103"/>
    </row>
    <row r="202" spans="1:57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  <c r="AU202" s="103"/>
      <c r="AV202" s="103"/>
      <c r="AW202" s="103"/>
      <c r="AX202" s="103"/>
      <c r="AY202" s="103"/>
      <c r="AZ202" s="103"/>
      <c r="BA202" s="103"/>
      <c r="BB202" s="103"/>
      <c r="BC202" s="103"/>
      <c r="BD202" s="103"/>
      <c r="BE202" s="103"/>
    </row>
    <row r="203" spans="1:57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</row>
    <row r="204" spans="1:57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</row>
    <row r="205" spans="1:57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</row>
    <row r="206" spans="1:57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</row>
    <row r="207" spans="1:57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</row>
    <row r="208" spans="1:57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</row>
    <row r="209" spans="1:57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</row>
    <row r="210" spans="1:57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</row>
    <row r="211" spans="1:57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</row>
    <row r="212" spans="1:57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</row>
    <row r="213" spans="1:57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</row>
    <row r="214" spans="1:57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</row>
    <row r="215" spans="1:57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</row>
    <row r="216" spans="1:57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</row>
    <row r="217" spans="1:57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</row>
    <row r="218" spans="1:57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</row>
    <row r="219" spans="1:57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</row>
    <row r="220" spans="1:57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</row>
    <row r="221" spans="1:57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</row>
    <row r="222" spans="1:57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</row>
    <row r="223" spans="1:57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</row>
    <row r="224" spans="1:57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  <c r="AU224" s="103"/>
      <c r="AV224" s="103"/>
      <c r="AW224" s="103"/>
      <c r="AX224" s="103"/>
      <c r="AY224" s="103"/>
      <c r="AZ224" s="103"/>
      <c r="BA224" s="103"/>
      <c r="BB224" s="103"/>
      <c r="BC224" s="103"/>
      <c r="BD224" s="103"/>
      <c r="BE224" s="103"/>
    </row>
    <row r="225" spans="1:57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  <c r="AU225" s="103"/>
      <c r="AV225" s="103"/>
      <c r="AW225" s="103"/>
      <c r="AX225" s="103"/>
      <c r="AY225" s="103"/>
      <c r="AZ225" s="103"/>
      <c r="BA225" s="103"/>
      <c r="BB225" s="103"/>
      <c r="BC225" s="103"/>
      <c r="BD225" s="103"/>
      <c r="BE225" s="103"/>
    </row>
    <row r="226" spans="1:57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</row>
    <row r="227" spans="1:57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</row>
    <row r="228" spans="1:57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</row>
    <row r="229" spans="1:57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</row>
    <row r="230" spans="1:57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</row>
    <row r="231" spans="1:57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</row>
    <row r="232" spans="1:57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</row>
    <row r="233" spans="1:57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</row>
    <row r="234" spans="1:57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</row>
    <row r="235" spans="1:57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</row>
    <row r="236" spans="1:57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</row>
    <row r="237" spans="1:57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</row>
    <row r="238" spans="1:57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</row>
    <row r="239" spans="1:57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</row>
    <row r="240" spans="1:57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</row>
    <row r="241" spans="1:57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</row>
    <row r="242" spans="1:57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</row>
    <row r="243" spans="1:57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</row>
    <row r="244" spans="1:57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</row>
    <row r="245" spans="1:57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</row>
    <row r="246" spans="1:57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03"/>
      <c r="AD246" s="103"/>
      <c r="AE246" s="103"/>
      <c r="AF246" s="103"/>
      <c r="AG246" s="103"/>
      <c r="AH246" s="103"/>
      <c r="AI246" s="103"/>
      <c r="AJ246" s="103"/>
      <c r="AK246" s="103"/>
      <c r="AL246" s="103"/>
      <c r="AM246" s="103"/>
      <c r="AN246" s="103"/>
      <c r="AO246" s="103"/>
      <c r="AP246" s="103"/>
      <c r="AQ246" s="103"/>
      <c r="AR246" s="103"/>
      <c r="AS246" s="103"/>
      <c r="AT246" s="103"/>
      <c r="AU246" s="103"/>
      <c r="AV246" s="103"/>
      <c r="AW246" s="103"/>
      <c r="AX246" s="103"/>
      <c r="AY246" s="103"/>
      <c r="AZ246" s="103"/>
      <c r="BA246" s="103"/>
      <c r="BB246" s="103"/>
      <c r="BC246" s="103"/>
      <c r="BD246" s="103"/>
      <c r="BE246" s="103"/>
    </row>
    <row r="247" spans="1:57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  <c r="AB247" s="103"/>
      <c r="AC247" s="103"/>
      <c r="AD247" s="103"/>
      <c r="AE247" s="103"/>
      <c r="AF247" s="103"/>
      <c r="AG247" s="103"/>
      <c r="AH247" s="103"/>
      <c r="AI247" s="103"/>
      <c r="AJ247" s="103"/>
      <c r="AK247" s="103"/>
      <c r="AL247" s="103"/>
      <c r="AM247" s="103"/>
      <c r="AN247" s="103"/>
      <c r="AO247" s="103"/>
      <c r="AP247" s="103"/>
      <c r="AQ247" s="103"/>
      <c r="AR247" s="103"/>
      <c r="AS247" s="103"/>
      <c r="AT247" s="103"/>
      <c r="AU247" s="103"/>
      <c r="AV247" s="103"/>
      <c r="AW247" s="103"/>
      <c r="AX247" s="103"/>
      <c r="AY247" s="103"/>
      <c r="AZ247" s="103"/>
      <c r="BA247" s="103"/>
      <c r="BB247" s="103"/>
      <c r="BC247" s="103"/>
      <c r="BD247" s="103"/>
      <c r="BE247" s="103"/>
    </row>
    <row r="248" spans="1:57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103"/>
      <c r="AE248" s="103"/>
      <c r="AF248" s="103"/>
      <c r="AG248" s="103"/>
      <c r="AH248" s="103"/>
      <c r="AI248" s="103"/>
      <c r="AJ248" s="103"/>
      <c r="AK248" s="103"/>
      <c r="AL248" s="103"/>
      <c r="AM248" s="103"/>
      <c r="AN248" s="103"/>
      <c r="AO248" s="103"/>
      <c r="AP248" s="103"/>
      <c r="AQ248" s="103"/>
      <c r="AR248" s="103"/>
      <c r="AS248" s="103"/>
      <c r="AT248" s="103"/>
      <c r="AU248" s="103"/>
      <c r="AV248" s="103"/>
      <c r="AW248" s="103"/>
      <c r="AX248" s="103"/>
      <c r="AY248" s="103"/>
      <c r="AZ248" s="103"/>
      <c r="BA248" s="103"/>
      <c r="BB248" s="103"/>
      <c r="BC248" s="103"/>
      <c r="BD248" s="103"/>
      <c r="BE248" s="103"/>
    </row>
    <row r="249" spans="1:57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  <c r="AB249" s="103"/>
      <c r="AC249" s="103"/>
      <c r="AD249" s="103"/>
      <c r="AE249" s="103"/>
      <c r="AF249" s="103"/>
      <c r="AG249" s="103"/>
      <c r="AH249" s="103"/>
      <c r="AI249" s="103"/>
      <c r="AJ249" s="103"/>
      <c r="AK249" s="103"/>
      <c r="AL249" s="103"/>
      <c r="AM249" s="103"/>
      <c r="AN249" s="103"/>
      <c r="AO249" s="103"/>
      <c r="AP249" s="103"/>
      <c r="AQ249" s="103"/>
      <c r="AR249" s="103"/>
      <c r="AS249" s="103"/>
      <c r="AT249" s="103"/>
      <c r="AU249" s="103"/>
      <c r="AV249" s="103"/>
      <c r="AW249" s="103"/>
      <c r="AX249" s="103"/>
      <c r="AY249" s="103"/>
      <c r="AZ249" s="103"/>
      <c r="BA249" s="103"/>
      <c r="BB249" s="103"/>
      <c r="BC249" s="103"/>
      <c r="BD249" s="103"/>
      <c r="BE249" s="103"/>
    </row>
    <row r="250" spans="1:57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  <c r="AB250" s="103"/>
      <c r="AC250" s="103"/>
      <c r="AD250" s="103"/>
      <c r="AE250" s="103"/>
      <c r="AF250" s="103"/>
      <c r="AG250" s="103"/>
      <c r="AH250" s="103"/>
      <c r="AI250" s="103"/>
      <c r="AJ250" s="103"/>
      <c r="AK250" s="103"/>
      <c r="AL250" s="103"/>
      <c r="AM250" s="103"/>
      <c r="AN250" s="103"/>
      <c r="AO250" s="103"/>
      <c r="AP250" s="103"/>
      <c r="AQ250" s="103"/>
      <c r="AR250" s="103"/>
      <c r="AS250" s="103"/>
      <c r="AT250" s="103"/>
      <c r="AU250" s="103"/>
      <c r="AV250" s="103"/>
      <c r="AW250" s="103"/>
      <c r="AX250" s="103"/>
      <c r="AY250" s="103"/>
      <c r="AZ250" s="103"/>
      <c r="BA250" s="103"/>
      <c r="BB250" s="103"/>
      <c r="BC250" s="103"/>
      <c r="BD250" s="103"/>
      <c r="BE250" s="103"/>
    </row>
    <row r="251" spans="1:57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  <c r="AB251" s="103"/>
      <c r="AC251" s="103"/>
      <c r="AD251" s="103"/>
      <c r="AE251" s="103"/>
      <c r="AF251" s="103"/>
      <c r="AG251" s="103"/>
      <c r="AH251" s="103"/>
      <c r="AI251" s="103"/>
      <c r="AJ251" s="103"/>
      <c r="AK251" s="103"/>
      <c r="AL251" s="103"/>
      <c r="AM251" s="103"/>
      <c r="AN251" s="103"/>
      <c r="AO251" s="103"/>
      <c r="AP251" s="103"/>
      <c r="AQ251" s="103"/>
      <c r="AR251" s="103"/>
      <c r="AS251" s="103"/>
      <c r="AT251" s="103"/>
      <c r="AU251" s="103"/>
      <c r="AV251" s="103"/>
      <c r="AW251" s="103"/>
      <c r="AX251" s="103"/>
      <c r="AY251" s="103"/>
      <c r="AZ251" s="103"/>
      <c r="BA251" s="103"/>
      <c r="BB251" s="103"/>
      <c r="BC251" s="103"/>
      <c r="BD251" s="103"/>
      <c r="BE251" s="103"/>
    </row>
    <row r="252" spans="1:57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  <c r="AB252" s="103"/>
      <c r="AC252" s="103"/>
      <c r="AD252" s="103"/>
      <c r="AE252" s="103"/>
      <c r="AF252" s="103"/>
      <c r="AG252" s="103"/>
      <c r="AH252" s="103"/>
      <c r="AI252" s="103"/>
      <c r="AJ252" s="103"/>
      <c r="AK252" s="103"/>
      <c r="AL252" s="103"/>
      <c r="AM252" s="103"/>
      <c r="AN252" s="103"/>
      <c r="AO252" s="103"/>
      <c r="AP252" s="103"/>
      <c r="AQ252" s="103"/>
      <c r="AR252" s="103"/>
      <c r="AS252" s="103"/>
      <c r="AT252" s="103"/>
      <c r="AU252" s="103"/>
      <c r="AV252" s="103"/>
      <c r="AW252" s="103"/>
      <c r="AX252" s="103"/>
      <c r="AY252" s="103"/>
      <c r="AZ252" s="103"/>
      <c r="BA252" s="103"/>
      <c r="BB252" s="103"/>
      <c r="BC252" s="103"/>
      <c r="BD252" s="103"/>
      <c r="BE252" s="103"/>
    </row>
    <row r="253" spans="1:57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  <c r="AD253" s="103"/>
      <c r="AE253" s="103"/>
      <c r="AF253" s="103"/>
      <c r="AG253" s="103"/>
      <c r="AH253" s="103"/>
      <c r="AI253" s="103"/>
      <c r="AJ253" s="103"/>
      <c r="AK253" s="103"/>
      <c r="AL253" s="103"/>
      <c r="AM253" s="103"/>
      <c r="AN253" s="103"/>
      <c r="AO253" s="103"/>
      <c r="AP253" s="103"/>
      <c r="AQ253" s="103"/>
      <c r="AR253" s="103"/>
      <c r="AS253" s="103"/>
      <c r="AT253" s="103"/>
      <c r="AU253" s="103"/>
      <c r="AV253" s="103"/>
      <c r="AW253" s="103"/>
      <c r="AX253" s="103"/>
      <c r="AY253" s="103"/>
      <c r="AZ253" s="103"/>
      <c r="BA253" s="103"/>
      <c r="BB253" s="103"/>
      <c r="BC253" s="103"/>
      <c r="BD253" s="103"/>
      <c r="BE253" s="103"/>
    </row>
    <row r="254" spans="1:57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03"/>
      <c r="AD254" s="103"/>
      <c r="AE254" s="103"/>
      <c r="AF254" s="103"/>
      <c r="AG254" s="103"/>
      <c r="AH254" s="103"/>
      <c r="AI254" s="103"/>
      <c r="AJ254" s="103"/>
      <c r="AK254" s="103"/>
      <c r="AL254" s="103"/>
      <c r="AM254" s="103"/>
      <c r="AN254" s="103"/>
      <c r="AO254" s="103"/>
      <c r="AP254" s="103"/>
      <c r="AQ254" s="103"/>
      <c r="AR254" s="103"/>
      <c r="AS254" s="103"/>
      <c r="AT254" s="103"/>
      <c r="AU254" s="103"/>
      <c r="AV254" s="103"/>
      <c r="AW254" s="103"/>
      <c r="AX254" s="103"/>
      <c r="AY254" s="103"/>
      <c r="AZ254" s="103"/>
      <c r="BA254" s="103"/>
      <c r="BB254" s="103"/>
      <c r="BC254" s="103"/>
      <c r="BD254" s="103"/>
      <c r="BE254" s="103"/>
    </row>
    <row r="255" spans="1:57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03"/>
      <c r="AE255" s="103"/>
      <c r="AF255" s="103"/>
      <c r="AG255" s="103"/>
      <c r="AH255" s="103"/>
      <c r="AI255" s="103"/>
      <c r="AJ255" s="103"/>
      <c r="AK255" s="103"/>
      <c r="AL255" s="103"/>
      <c r="AM255" s="103"/>
      <c r="AN255" s="103"/>
      <c r="AO255" s="103"/>
      <c r="AP255" s="103"/>
      <c r="AQ255" s="103"/>
      <c r="AR255" s="103"/>
      <c r="AS255" s="103"/>
      <c r="AT255" s="103"/>
      <c r="AU255" s="103"/>
      <c r="AV255" s="103"/>
      <c r="AW255" s="103"/>
      <c r="AX255" s="103"/>
      <c r="AY255" s="103"/>
      <c r="AZ255" s="103"/>
      <c r="BA255" s="103"/>
      <c r="BB255" s="103"/>
      <c r="BC255" s="103"/>
      <c r="BD255" s="103"/>
      <c r="BE255" s="103"/>
    </row>
    <row r="256" spans="1:57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03"/>
      <c r="AD256" s="103"/>
      <c r="AE256" s="103"/>
      <c r="AF256" s="103"/>
      <c r="AG256" s="103"/>
      <c r="AH256" s="103"/>
      <c r="AI256" s="103"/>
      <c r="AJ256" s="103"/>
      <c r="AK256" s="103"/>
      <c r="AL256" s="103"/>
      <c r="AM256" s="103"/>
      <c r="AN256" s="103"/>
      <c r="AO256" s="103"/>
      <c r="AP256" s="103"/>
      <c r="AQ256" s="103"/>
      <c r="AR256" s="103"/>
      <c r="AS256" s="103"/>
      <c r="AT256" s="103"/>
      <c r="AU256" s="103"/>
      <c r="AV256" s="103"/>
      <c r="AW256" s="103"/>
      <c r="AX256" s="103"/>
      <c r="AY256" s="103"/>
      <c r="AZ256" s="103"/>
      <c r="BA256" s="103"/>
      <c r="BB256" s="103"/>
      <c r="BC256" s="103"/>
      <c r="BD256" s="103"/>
      <c r="BE256" s="103"/>
    </row>
    <row r="257" spans="1:57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  <c r="AB257" s="103"/>
      <c r="AC257" s="103"/>
      <c r="AD257" s="103"/>
      <c r="AE257" s="103"/>
      <c r="AF257" s="103"/>
      <c r="AG257" s="103"/>
      <c r="AH257" s="103"/>
      <c r="AI257" s="103"/>
      <c r="AJ257" s="103"/>
      <c r="AK257" s="103"/>
      <c r="AL257" s="103"/>
      <c r="AM257" s="103"/>
      <c r="AN257" s="103"/>
      <c r="AO257" s="103"/>
      <c r="AP257" s="103"/>
      <c r="AQ257" s="103"/>
      <c r="AR257" s="103"/>
      <c r="AS257" s="103"/>
      <c r="AT257" s="103"/>
      <c r="AU257" s="103"/>
      <c r="AV257" s="103"/>
      <c r="AW257" s="103"/>
      <c r="AX257" s="103"/>
      <c r="AY257" s="103"/>
      <c r="AZ257" s="103"/>
      <c r="BA257" s="103"/>
      <c r="BB257" s="103"/>
      <c r="BC257" s="103"/>
      <c r="BD257" s="103"/>
      <c r="BE257" s="103"/>
    </row>
    <row r="258" spans="1:57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103"/>
      <c r="AK258" s="103"/>
      <c r="AL258" s="103"/>
      <c r="AM258" s="103"/>
      <c r="AN258" s="103"/>
      <c r="AO258" s="103"/>
      <c r="AP258" s="103"/>
      <c r="AQ258" s="103"/>
      <c r="AR258" s="103"/>
      <c r="AS258" s="103"/>
      <c r="AT258" s="103"/>
      <c r="AU258" s="103"/>
      <c r="AV258" s="103"/>
      <c r="AW258" s="103"/>
      <c r="AX258" s="103"/>
      <c r="AY258" s="103"/>
      <c r="AZ258" s="103"/>
      <c r="BA258" s="103"/>
      <c r="BB258" s="103"/>
      <c r="BC258" s="103"/>
      <c r="BD258" s="103"/>
      <c r="BE258" s="103"/>
    </row>
    <row r="259" spans="1:57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  <c r="AB259" s="103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03"/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  <c r="BA259" s="103"/>
      <c r="BB259" s="103"/>
      <c r="BC259" s="103"/>
      <c r="BD259" s="103"/>
      <c r="BE259" s="103"/>
    </row>
    <row r="260" spans="1:57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  <c r="AB260" s="103"/>
      <c r="AC260" s="103"/>
      <c r="AD260" s="103"/>
      <c r="AE260" s="103"/>
      <c r="AF260" s="103"/>
      <c r="AG260" s="103"/>
      <c r="AH260" s="103"/>
      <c r="AI260" s="103"/>
      <c r="AJ260" s="103"/>
      <c r="AK260" s="103"/>
      <c r="AL260" s="103"/>
      <c r="AM260" s="103"/>
      <c r="AN260" s="103"/>
      <c r="AO260" s="103"/>
      <c r="AP260" s="103"/>
      <c r="AQ260" s="103"/>
      <c r="AR260" s="103"/>
      <c r="AS260" s="103"/>
      <c r="AT260" s="103"/>
      <c r="AU260" s="103"/>
      <c r="AV260" s="103"/>
      <c r="AW260" s="103"/>
      <c r="AX260" s="103"/>
      <c r="AY260" s="103"/>
      <c r="AZ260" s="103"/>
      <c r="BA260" s="103"/>
      <c r="BB260" s="103"/>
      <c r="BC260" s="103"/>
      <c r="BD260" s="103"/>
      <c r="BE260" s="103"/>
    </row>
    <row r="261" spans="1:57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03"/>
      <c r="AD261" s="103"/>
      <c r="AE261" s="103"/>
      <c r="AF261" s="103"/>
      <c r="AG261" s="103"/>
      <c r="AH261" s="103"/>
      <c r="AI261" s="103"/>
      <c r="AJ261" s="103"/>
      <c r="AK261" s="103"/>
      <c r="AL261" s="103"/>
      <c r="AM261" s="103"/>
      <c r="AN261" s="103"/>
      <c r="AO261" s="103"/>
      <c r="AP261" s="103"/>
      <c r="AQ261" s="103"/>
      <c r="AR261" s="103"/>
      <c r="AS261" s="103"/>
      <c r="AT261" s="103"/>
      <c r="AU261" s="103"/>
      <c r="AV261" s="103"/>
      <c r="AW261" s="103"/>
      <c r="AX261" s="103"/>
      <c r="AY261" s="103"/>
      <c r="AZ261" s="103"/>
      <c r="BA261" s="103"/>
      <c r="BB261" s="103"/>
      <c r="BC261" s="103"/>
      <c r="BD261" s="103"/>
      <c r="BE261" s="103"/>
    </row>
    <row r="262" spans="1:57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03"/>
      <c r="AD262" s="103"/>
      <c r="AE262" s="103"/>
      <c r="AF262" s="103"/>
      <c r="AG262" s="103"/>
      <c r="AH262" s="103"/>
      <c r="AI262" s="103"/>
      <c r="AJ262" s="103"/>
      <c r="AK262" s="103"/>
      <c r="AL262" s="103"/>
      <c r="AM262" s="103"/>
      <c r="AN262" s="103"/>
      <c r="AO262" s="103"/>
      <c r="AP262" s="103"/>
      <c r="AQ262" s="103"/>
      <c r="AR262" s="103"/>
      <c r="AS262" s="103"/>
      <c r="AT262" s="103"/>
      <c r="AU262" s="103"/>
      <c r="AV262" s="103"/>
      <c r="AW262" s="103"/>
      <c r="AX262" s="103"/>
      <c r="AY262" s="103"/>
      <c r="AZ262" s="103"/>
      <c r="BA262" s="103"/>
      <c r="BB262" s="103"/>
      <c r="BC262" s="103"/>
      <c r="BD262" s="103"/>
      <c r="BE262" s="103"/>
    </row>
    <row r="263" spans="1:57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03"/>
      <c r="AD263" s="103"/>
      <c r="AE263" s="103"/>
      <c r="AF263" s="103"/>
      <c r="AG263" s="103"/>
      <c r="AH263" s="103"/>
      <c r="AI263" s="103"/>
      <c r="AJ263" s="103"/>
      <c r="AK263" s="103"/>
      <c r="AL263" s="103"/>
      <c r="AM263" s="103"/>
      <c r="AN263" s="103"/>
      <c r="AO263" s="103"/>
      <c r="AP263" s="103"/>
      <c r="AQ263" s="103"/>
      <c r="AR263" s="103"/>
      <c r="AS263" s="103"/>
      <c r="AT263" s="103"/>
      <c r="AU263" s="103"/>
      <c r="AV263" s="103"/>
      <c r="AW263" s="103"/>
      <c r="AX263" s="103"/>
      <c r="AY263" s="103"/>
      <c r="AZ263" s="103"/>
      <c r="BA263" s="103"/>
      <c r="BB263" s="103"/>
      <c r="BC263" s="103"/>
      <c r="BD263" s="103"/>
      <c r="BE263" s="103"/>
    </row>
    <row r="264" spans="1:57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  <c r="AD264" s="103"/>
      <c r="AE264" s="103"/>
      <c r="AF264" s="103"/>
      <c r="AG264" s="103"/>
      <c r="AH264" s="103"/>
      <c r="AI264" s="103"/>
      <c r="AJ264" s="103"/>
      <c r="AK264" s="103"/>
      <c r="AL264" s="103"/>
      <c r="AM264" s="103"/>
      <c r="AN264" s="103"/>
      <c r="AO264" s="103"/>
      <c r="AP264" s="103"/>
      <c r="AQ264" s="103"/>
      <c r="AR264" s="103"/>
      <c r="AS264" s="103"/>
      <c r="AT264" s="103"/>
      <c r="AU264" s="103"/>
      <c r="AV264" s="103"/>
      <c r="AW264" s="103"/>
      <c r="AX264" s="103"/>
      <c r="AY264" s="103"/>
      <c r="AZ264" s="103"/>
      <c r="BA264" s="103"/>
      <c r="BB264" s="103"/>
      <c r="BC264" s="103"/>
      <c r="BD264" s="103"/>
      <c r="BE264" s="103"/>
    </row>
    <row r="265" spans="1:57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  <c r="AD265" s="103"/>
      <c r="AE265" s="103"/>
      <c r="AF265" s="103"/>
      <c r="AG265" s="103"/>
      <c r="AH265" s="103"/>
      <c r="AI265" s="103"/>
      <c r="AJ265" s="103"/>
      <c r="AK265" s="103"/>
      <c r="AL265" s="103"/>
      <c r="AM265" s="103"/>
      <c r="AN265" s="103"/>
      <c r="AO265" s="103"/>
      <c r="AP265" s="103"/>
      <c r="AQ265" s="103"/>
      <c r="AR265" s="103"/>
      <c r="AS265" s="103"/>
      <c r="AT265" s="103"/>
      <c r="AU265" s="103"/>
      <c r="AV265" s="103"/>
      <c r="AW265" s="103"/>
      <c r="AX265" s="103"/>
      <c r="AY265" s="103"/>
      <c r="AZ265" s="103"/>
      <c r="BA265" s="103"/>
      <c r="BB265" s="103"/>
      <c r="BC265" s="103"/>
      <c r="BD265" s="103"/>
      <c r="BE265" s="103"/>
    </row>
    <row r="266" spans="1:57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  <c r="AB266" s="103"/>
      <c r="AC266" s="103"/>
      <c r="AD266" s="103"/>
      <c r="AE266" s="103"/>
      <c r="AF266" s="103"/>
      <c r="AG266" s="103"/>
      <c r="AH266" s="103"/>
      <c r="AI266" s="103"/>
      <c r="AJ266" s="103"/>
      <c r="AK266" s="103"/>
      <c r="AL266" s="103"/>
      <c r="AM266" s="103"/>
      <c r="AN266" s="103"/>
      <c r="AO266" s="103"/>
      <c r="AP266" s="103"/>
      <c r="AQ266" s="103"/>
      <c r="AR266" s="103"/>
      <c r="AS266" s="103"/>
      <c r="AT266" s="103"/>
      <c r="AU266" s="103"/>
      <c r="AV266" s="103"/>
      <c r="AW266" s="103"/>
      <c r="AX266" s="103"/>
      <c r="AY266" s="103"/>
      <c r="AZ266" s="103"/>
      <c r="BA266" s="103"/>
      <c r="BB266" s="103"/>
      <c r="BC266" s="103"/>
      <c r="BD266" s="103"/>
      <c r="BE266" s="103"/>
    </row>
    <row r="267" spans="1:57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  <c r="AD267" s="103"/>
      <c r="AE267" s="103"/>
      <c r="AF267" s="103"/>
      <c r="AG267" s="103"/>
      <c r="AH267" s="103"/>
      <c r="AI267" s="103"/>
      <c r="AJ267" s="103"/>
      <c r="AK267" s="103"/>
      <c r="AL267" s="103"/>
      <c r="AM267" s="103"/>
      <c r="AN267" s="103"/>
      <c r="AO267" s="103"/>
      <c r="AP267" s="103"/>
      <c r="AQ267" s="103"/>
      <c r="AR267" s="103"/>
      <c r="AS267" s="103"/>
      <c r="AT267" s="103"/>
      <c r="AU267" s="103"/>
      <c r="AV267" s="103"/>
      <c r="AW267" s="103"/>
      <c r="AX267" s="103"/>
      <c r="AY267" s="103"/>
      <c r="AZ267" s="103"/>
      <c r="BA267" s="103"/>
      <c r="BB267" s="103"/>
      <c r="BC267" s="103"/>
      <c r="BD267" s="103"/>
      <c r="BE267" s="103"/>
    </row>
    <row r="268" spans="1:57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  <c r="AB268" s="103"/>
      <c r="AC268" s="103"/>
      <c r="AD268" s="103"/>
      <c r="AE268" s="103"/>
      <c r="AF268" s="103"/>
      <c r="AG268" s="103"/>
      <c r="AH268" s="103"/>
      <c r="AI268" s="103"/>
      <c r="AJ268" s="103"/>
      <c r="AK268" s="103"/>
      <c r="AL268" s="103"/>
      <c r="AM268" s="103"/>
      <c r="AN268" s="103"/>
      <c r="AO268" s="103"/>
      <c r="AP268" s="103"/>
      <c r="AQ268" s="103"/>
      <c r="AR268" s="103"/>
      <c r="AS268" s="103"/>
      <c r="AT268" s="103"/>
      <c r="AU268" s="103"/>
      <c r="AV268" s="103"/>
      <c r="AW268" s="103"/>
      <c r="AX268" s="103"/>
      <c r="AY268" s="103"/>
      <c r="AZ268" s="103"/>
      <c r="BA268" s="103"/>
      <c r="BB268" s="103"/>
      <c r="BC268" s="103"/>
      <c r="BD268" s="103"/>
      <c r="BE268" s="103"/>
    </row>
    <row r="269" spans="1:57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03"/>
      <c r="AE269" s="103"/>
      <c r="AF269" s="103"/>
      <c r="AG269" s="103"/>
      <c r="AH269" s="103"/>
      <c r="AI269" s="103"/>
      <c r="AJ269" s="103"/>
      <c r="AK269" s="103"/>
      <c r="AL269" s="103"/>
      <c r="AM269" s="103"/>
      <c r="AN269" s="103"/>
      <c r="AO269" s="103"/>
      <c r="AP269" s="103"/>
      <c r="AQ269" s="103"/>
      <c r="AR269" s="103"/>
      <c r="AS269" s="103"/>
      <c r="AT269" s="103"/>
      <c r="AU269" s="103"/>
      <c r="AV269" s="103"/>
      <c r="AW269" s="103"/>
      <c r="AX269" s="103"/>
      <c r="AY269" s="103"/>
      <c r="AZ269" s="103"/>
      <c r="BA269" s="103"/>
      <c r="BB269" s="103"/>
      <c r="BC269" s="103"/>
      <c r="BD269" s="103"/>
      <c r="BE269" s="103"/>
    </row>
    <row r="270" spans="1:57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03"/>
      <c r="AD270" s="103"/>
      <c r="AE270" s="103"/>
      <c r="AF270" s="103"/>
      <c r="AG270" s="103"/>
      <c r="AH270" s="103"/>
      <c r="AI270" s="103"/>
      <c r="AJ270" s="103"/>
      <c r="AK270" s="103"/>
      <c r="AL270" s="103"/>
      <c r="AM270" s="103"/>
      <c r="AN270" s="103"/>
      <c r="AO270" s="103"/>
      <c r="AP270" s="103"/>
      <c r="AQ270" s="103"/>
      <c r="AR270" s="103"/>
      <c r="AS270" s="103"/>
      <c r="AT270" s="103"/>
      <c r="AU270" s="103"/>
      <c r="AV270" s="103"/>
      <c r="AW270" s="103"/>
      <c r="AX270" s="103"/>
      <c r="AY270" s="103"/>
      <c r="AZ270" s="103"/>
      <c r="BA270" s="103"/>
      <c r="BB270" s="103"/>
      <c r="BC270" s="103"/>
      <c r="BD270" s="103"/>
      <c r="BE270" s="103"/>
    </row>
    <row r="271" spans="1:57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03"/>
      <c r="AD271" s="103"/>
      <c r="AE271" s="103"/>
      <c r="AF271" s="103"/>
      <c r="AG271" s="103"/>
      <c r="AH271" s="103"/>
      <c r="AI271" s="103"/>
      <c r="AJ271" s="103"/>
      <c r="AK271" s="103"/>
      <c r="AL271" s="103"/>
      <c r="AM271" s="103"/>
      <c r="AN271" s="103"/>
      <c r="AO271" s="103"/>
      <c r="AP271" s="103"/>
      <c r="AQ271" s="103"/>
      <c r="AR271" s="103"/>
      <c r="AS271" s="103"/>
      <c r="AT271" s="103"/>
      <c r="AU271" s="103"/>
      <c r="AV271" s="103"/>
      <c r="AW271" s="103"/>
      <c r="AX271" s="103"/>
      <c r="AY271" s="103"/>
      <c r="AZ271" s="103"/>
      <c r="BA271" s="103"/>
      <c r="BB271" s="103"/>
      <c r="BC271" s="103"/>
      <c r="BD271" s="103"/>
      <c r="BE271" s="103"/>
    </row>
    <row r="272" spans="1:57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</row>
    <row r="273" spans="1:57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103"/>
      <c r="AO273" s="103"/>
      <c r="AP273" s="103"/>
      <c r="AQ273" s="103"/>
      <c r="AR273" s="103"/>
      <c r="AS273" s="103"/>
      <c r="AT273" s="103"/>
      <c r="AU273" s="103"/>
      <c r="AV273" s="103"/>
      <c r="AW273" s="103"/>
      <c r="AX273" s="103"/>
      <c r="AY273" s="103"/>
      <c r="AZ273" s="103"/>
      <c r="BA273" s="103"/>
      <c r="BB273" s="103"/>
      <c r="BC273" s="103"/>
      <c r="BD273" s="103"/>
      <c r="BE273" s="103"/>
    </row>
    <row r="274" spans="1:57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  <c r="AB274" s="103"/>
      <c r="AC274" s="103"/>
      <c r="AD274" s="103"/>
      <c r="AE274" s="103"/>
      <c r="AF274" s="103"/>
      <c r="AG274" s="103"/>
      <c r="AH274" s="103"/>
      <c r="AI274" s="103"/>
      <c r="AJ274" s="103"/>
      <c r="AK274" s="103"/>
      <c r="AL274" s="103"/>
      <c r="AM274" s="103"/>
      <c r="AN274" s="103"/>
      <c r="AO274" s="103"/>
      <c r="AP274" s="103"/>
      <c r="AQ274" s="103"/>
      <c r="AR274" s="103"/>
      <c r="AS274" s="103"/>
      <c r="AT274" s="103"/>
      <c r="AU274" s="103"/>
      <c r="AV274" s="103"/>
      <c r="AW274" s="103"/>
      <c r="AX274" s="103"/>
      <c r="AY274" s="103"/>
      <c r="AZ274" s="103"/>
      <c r="BA274" s="103"/>
      <c r="BB274" s="103"/>
      <c r="BC274" s="103"/>
      <c r="BD274" s="103"/>
      <c r="BE274" s="103"/>
    </row>
    <row r="275" spans="1:57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  <c r="AB275" s="103"/>
      <c r="AC275" s="103"/>
      <c r="AD275" s="103"/>
      <c r="AE275" s="103"/>
      <c r="AF275" s="103"/>
      <c r="AG275" s="103"/>
      <c r="AH275" s="103"/>
      <c r="AI275" s="103"/>
      <c r="AJ275" s="103"/>
      <c r="AK275" s="103"/>
      <c r="AL275" s="103"/>
      <c r="AM275" s="103"/>
      <c r="AN275" s="103"/>
      <c r="AO275" s="103"/>
      <c r="AP275" s="103"/>
      <c r="AQ275" s="103"/>
      <c r="AR275" s="103"/>
      <c r="AS275" s="103"/>
      <c r="AT275" s="103"/>
      <c r="AU275" s="103"/>
      <c r="AV275" s="103"/>
      <c r="AW275" s="103"/>
      <c r="AX275" s="103"/>
      <c r="AY275" s="103"/>
      <c r="AZ275" s="103"/>
      <c r="BA275" s="103"/>
      <c r="BB275" s="103"/>
      <c r="BC275" s="103"/>
      <c r="BD275" s="103"/>
      <c r="BE275" s="103"/>
    </row>
    <row r="276" spans="1:57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  <c r="AB276" s="103"/>
      <c r="AC276" s="103"/>
      <c r="AD276" s="103"/>
      <c r="AE276" s="103"/>
      <c r="AF276" s="103"/>
      <c r="AG276" s="103"/>
      <c r="AH276" s="103"/>
      <c r="AI276" s="103"/>
      <c r="AJ276" s="103"/>
      <c r="AK276" s="103"/>
      <c r="AL276" s="103"/>
      <c r="AM276" s="103"/>
      <c r="AN276" s="103"/>
      <c r="AO276" s="103"/>
      <c r="AP276" s="103"/>
      <c r="AQ276" s="103"/>
      <c r="AR276" s="103"/>
      <c r="AS276" s="103"/>
      <c r="AT276" s="103"/>
      <c r="AU276" s="103"/>
      <c r="AV276" s="103"/>
      <c r="AW276" s="103"/>
      <c r="AX276" s="103"/>
      <c r="AY276" s="103"/>
      <c r="AZ276" s="103"/>
      <c r="BA276" s="103"/>
      <c r="BB276" s="103"/>
      <c r="BC276" s="103"/>
      <c r="BD276" s="103"/>
      <c r="BE276" s="103"/>
    </row>
    <row r="277" spans="1:57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  <c r="AB277" s="103"/>
      <c r="AC277" s="103"/>
      <c r="AD277" s="103"/>
      <c r="AE277" s="103"/>
      <c r="AF277" s="103"/>
      <c r="AG277" s="103"/>
      <c r="AH277" s="103"/>
      <c r="AI277" s="103"/>
      <c r="AJ277" s="103"/>
      <c r="AK277" s="103"/>
      <c r="AL277" s="103"/>
      <c r="AM277" s="103"/>
      <c r="AN277" s="103"/>
      <c r="AO277" s="103"/>
      <c r="AP277" s="103"/>
      <c r="AQ277" s="103"/>
      <c r="AR277" s="103"/>
      <c r="AS277" s="103"/>
      <c r="AT277" s="103"/>
      <c r="AU277" s="103"/>
      <c r="AV277" s="103"/>
      <c r="AW277" s="103"/>
      <c r="AX277" s="103"/>
      <c r="AY277" s="103"/>
      <c r="AZ277" s="103"/>
      <c r="BA277" s="103"/>
      <c r="BB277" s="103"/>
      <c r="BC277" s="103"/>
      <c r="BD277" s="103"/>
      <c r="BE277" s="103"/>
    </row>
    <row r="278" spans="1:57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</row>
    <row r="279" spans="1:57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</row>
    <row r="280" spans="1:57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</row>
    <row r="281" spans="1:57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</row>
    <row r="282" spans="1:57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</row>
    <row r="283" spans="1:57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</row>
    <row r="284" spans="1:57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</row>
    <row r="285" spans="1:57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</row>
    <row r="286" spans="1:57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</row>
    <row r="287" spans="1:57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</row>
    <row r="288" spans="1:57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</row>
    <row r="289" spans="1:19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</row>
    <row r="290" spans="1:19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</row>
    <row r="291" spans="1:19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</row>
    <row r="292" spans="1:19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</row>
    <row r="293" spans="1:19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</row>
    <row r="294" spans="1:19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</row>
    <row r="295" spans="1:19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</row>
    <row r="296" spans="1:19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</row>
    <row r="297" spans="1:19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</row>
    <row r="298" spans="1:19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</row>
    <row r="299" spans="1:19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</row>
    <row r="300" spans="1:19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</row>
    <row r="301" spans="1:19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</row>
    <row r="302" spans="1:19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</row>
    <row r="303" spans="1:19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</row>
    <row r="304" spans="1:19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</row>
    <row r="305" spans="1:19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</row>
    <row r="306" spans="1:19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</row>
    <row r="307" spans="1:19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</row>
    <row r="308" spans="1:19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</row>
    <row r="309" spans="1:19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</row>
    <row r="310" spans="1:19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</row>
    <row r="311" spans="1:19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</row>
    <row r="312" spans="1:19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</row>
    <row r="313" spans="1:19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</row>
    <row r="314" spans="1:19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</row>
  </sheetData>
  <mergeCells count="193">
    <mergeCell ref="C134:H134"/>
    <mergeCell ref="C135:H135"/>
    <mergeCell ref="C136:H136"/>
    <mergeCell ref="C125:D125"/>
    <mergeCell ref="C126:D126"/>
    <mergeCell ref="B90:H90"/>
    <mergeCell ref="C123:D123"/>
    <mergeCell ref="C124:D124"/>
    <mergeCell ref="C117:D117"/>
    <mergeCell ref="C118:D118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E125:F125"/>
    <mergeCell ref="E126:F126"/>
    <mergeCell ref="E127:F127"/>
    <mergeCell ref="E131:F131"/>
    <mergeCell ref="E133:F133"/>
    <mergeCell ref="C132:I132"/>
    <mergeCell ref="G125:H125"/>
    <mergeCell ref="G126:H126"/>
    <mergeCell ref="E119:F119"/>
    <mergeCell ref="E120:F120"/>
    <mergeCell ref="E121:F121"/>
    <mergeCell ref="E122:F122"/>
    <mergeCell ref="E123:F123"/>
    <mergeCell ref="E124:F124"/>
    <mergeCell ref="E113:F113"/>
    <mergeCell ref="E114:F114"/>
    <mergeCell ref="E115:F115"/>
    <mergeCell ref="E116:F116"/>
    <mergeCell ref="E117:F117"/>
    <mergeCell ref="E118:F118"/>
    <mergeCell ref="E110:F110"/>
    <mergeCell ref="C110:D110"/>
    <mergeCell ref="M64:O64"/>
    <mergeCell ref="C66:D66"/>
    <mergeCell ref="C67:D67"/>
    <mergeCell ref="E67:F67"/>
    <mergeCell ref="E68:F68"/>
    <mergeCell ref="E66:I66"/>
    <mergeCell ref="C104:D104"/>
    <mergeCell ref="C105:D105"/>
    <mergeCell ref="C106:D106"/>
    <mergeCell ref="C107:D107"/>
    <mergeCell ref="C108:D108"/>
    <mergeCell ref="C109:D109"/>
    <mergeCell ref="C98:D98"/>
    <mergeCell ref="C99:D99"/>
    <mergeCell ref="C100:D100"/>
    <mergeCell ref="C101:D101"/>
    <mergeCell ref="C102:D102"/>
    <mergeCell ref="C103:D103"/>
    <mergeCell ref="C85:D85"/>
    <mergeCell ref="C86:D86"/>
    <mergeCell ref="C87:D87"/>
    <mergeCell ref="C88:D88"/>
    <mergeCell ref="C96:D96"/>
    <mergeCell ref="C97:D97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69:D69"/>
    <mergeCell ref="C70:D70"/>
    <mergeCell ref="C71:D71"/>
    <mergeCell ref="C72:D72"/>
    <mergeCell ref="E111:F111"/>
    <mergeCell ref="C111:D111"/>
    <mergeCell ref="E104:F104"/>
    <mergeCell ref="E105:F105"/>
    <mergeCell ref="E106:F106"/>
    <mergeCell ref="E107:F107"/>
    <mergeCell ref="E108:F108"/>
    <mergeCell ref="E109:F109"/>
    <mergeCell ref="E98:F98"/>
    <mergeCell ref="E99:F99"/>
    <mergeCell ref="E100:F100"/>
    <mergeCell ref="E101:F101"/>
    <mergeCell ref="E102:F102"/>
    <mergeCell ref="E103:F103"/>
    <mergeCell ref="E85:F85"/>
    <mergeCell ref="E86:F86"/>
    <mergeCell ref="E87:F87"/>
    <mergeCell ref="E88:F88"/>
    <mergeCell ref="E96:F96"/>
    <mergeCell ref="E97:F97"/>
    <mergeCell ref="E94:F94"/>
    <mergeCell ref="G75:H75"/>
    <mergeCell ref="G76:H76"/>
    <mergeCell ref="G77:H77"/>
    <mergeCell ref="G78:H78"/>
    <mergeCell ref="G79:H79"/>
    <mergeCell ref="G80:H80"/>
    <mergeCell ref="G81:H81"/>
    <mergeCell ref="G82:H82"/>
    <mergeCell ref="G111:H111"/>
    <mergeCell ref="G110:H110"/>
    <mergeCell ref="G123:H123"/>
    <mergeCell ref="G124:H124"/>
    <mergeCell ref="G122:H122"/>
    <mergeCell ref="G121:H121"/>
    <mergeCell ref="G120:H120"/>
    <mergeCell ref="G119:H119"/>
    <mergeCell ref="G96:H96"/>
    <mergeCell ref="G97:H97"/>
    <mergeCell ref="G98:H98"/>
    <mergeCell ref="G118:H118"/>
    <mergeCell ref="G117:H117"/>
    <mergeCell ref="G116:H116"/>
    <mergeCell ref="G115:H115"/>
    <mergeCell ref="G114:H114"/>
    <mergeCell ref="G113:H113"/>
    <mergeCell ref="G112:H112"/>
    <mergeCell ref="G83:H83"/>
    <mergeCell ref="G84:H84"/>
    <mergeCell ref="G85:H85"/>
    <mergeCell ref="G86:H86"/>
    <mergeCell ref="G87:H87"/>
    <mergeCell ref="G88:H8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G72:H72"/>
    <mergeCell ref="G73:H73"/>
    <mergeCell ref="E93:I93"/>
    <mergeCell ref="C94:D94"/>
    <mergeCell ref="G74:H74"/>
    <mergeCell ref="E80:F80"/>
    <mergeCell ref="E81:F81"/>
    <mergeCell ref="E82:F82"/>
    <mergeCell ref="E83:F83"/>
    <mergeCell ref="E84:F84"/>
    <mergeCell ref="E112:F112"/>
    <mergeCell ref="C112:D112"/>
    <mergeCell ref="G60:H60"/>
    <mergeCell ref="B91:H91"/>
    <mergeCell ref="C93:D93"/>
    <mergeCell ref="G67:H67"/>
    <mergeCell ref="G68:H68"/>
    <mergeCell ref="G69:H69"/>
    <mergeCell ref="G70:H70"/>
    <mergeCell ref="G71:H71"/>
    <mergeCell ref="B6:I6"/>
    <mergeCell ref="A8:I8"/>
    <mergeCell ref="A9:I9"/>
    <mergeCell ref="C45:C46"/>
    <mergeCell ref="B43:H43"/>
    <mergeCell ref="C68:D68"/>
    <mergeCell ref="B62:H62"/>
    <mergeCell ref="A64:I64"/>
    <mergeCell ref="G94:H94"/>
    <mergeCell ref="C95:D95"/>
    <mergeCell ref="E95:F95"/>
    <mergeCell ref="G95:H95"/>
    <mergeCell ref="C1:H1"/>
    <mergeCell ref="G58:H58"/>
    <mergeCell ref="G59:H59"/>
    <mergeCell ref="B3:H3"/>
    <mergeCell ref="B4:H4"/>
    <mergeCell ref="C11:C12"/>
  </mergeCells>
  <phoneticPr fontId="0" type="noConversion"/>
  <pageMargins left="0.94488188976377963" right="0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11</vt:i4>
      </vt:variant>
      <vt:variant>
        <vt:lpstr>Imenovani rasponi</vt:lpstr>
      </vt:variant>
      <vt:variant>
        <vt:i4>11</vt:i4>
      </vt:variant>
    </vt:vector>
  </HeadingPairs>
  <TitlesOfParts>
    <vt:vector size="22" baseType="lpstr">
      <vt:lpstr>Naslovnica</vt:lpstr>
      <vt:lpstr>ProgI.Izmj2019</vt:lpstr>
      <vt:lpstr>NerCesLJ</vt:lpstr>
      <vt:lpstr>NerCesZ</vt:lpstr>
      <vt:lpstr>JavPov</vt:lpstr>
      <vt:lpstr>Odvod</vt:lpstr>
      <vt:lpstr>JavZelPov</vt:lpstr>
      <vt:lpstr>Groblja</vt:lpstr>
      <vt:lpstr>Prg_Čišć</vt:lpstr>
      <vt:lpstr>Prg_JavRas</vt:lpstr>
      <vt:lpstr>Rekapitulacija</vt:lpstr>
      <vt:lpstr>Groblja!Podrucje_ispisa</vt:lpstr>
      <vt:lpstr>JavPov!Podrucje_ispisa</vt:lpstr>
      <vt:lpstr>JavZelPov!Podrucje_ispisa</vt:lpstr>
      <vt:lpstr>Naslovnica!Podrucje_ispisa</vt:lpstr>
      <vt:lpstr>NerCesLJ!Podrucje_ispisa</vt:lpstr>
      <vt:lpstr>NerCesZ!Podrucje_ispisa</vt:lpstr>
      <vt:lpstr>Odvod!Podrucje_ispisa</vt:lpstr>
      <vt:lpstr>Prg_Čišć!Podrucje_ispisa</vt:lpstr>
      <vt:lpstr>Prg_JavRas!Podrucje_ispisa</vt:lpstr>
      <vt:lpstr>ProgI.Izmj2019!Podrucje_ispisa</vt:lpstr>
      <vt:lpstr>Rekapitulacija!Podrucje_ispisa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2019-12-11T07:05:23Z</cp:lastPrinted>
  <dcterms:created xsi:type="dcterms:W3CDTF">2001-12-19T09:09:38Z</dcterms:created>
  <dcterms:modified xsi:type="dcterms:W3CDTF">2019-12-13T10:46:06Z</dcterms:modified>
</cp:coreProperties>
</file>